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OE\PLATAFORMA LOGÍSTICA 01 DE CARGA E DESCARGA - PL1\01_LICITAÇÃO_PROJETOS E DOCUMENTOS\04_DOCUMENTOS\PLANILHAS FÍSICO-FINANCEIRAS\VERSÃO 04 - PUBLICADA - JULHO_2018\"/>
    </mc:Choice>
  </mc:AlternateContent>
  <bookViews>
    <workbookView xWindow="0" yWindow="0" windowWidth="28800" windowHeight="12510"/>
  </bookViews>
  <sheets>
    <sheet name="PLANILHA ESTIMATIVA" sheetId="1" r:id="rId1"/>
  </sheets>
  <definedNames>
    <definedName name="_xlnm.Print_Area" localSheetId="0">'PLANILHA ESTIMATIVA'!$A$1:$AF$199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21" i="1"/>
  <c r="G122" i="1"/>
  <c r="G123" i="1"/>
  <c r="G124" i="1"/>
  <c r="G125" i="1"/>
  <c r="G17" i="1"/>
  <c r="G72" i="1" l="1"/>
  <c r="G71" i="1"/>
  <c r="G115" i="1" l="1"/>
  <c r="G114" i="1"/>
  <c r="G116" i="1"/>
  <c r="G192" i="1" l="1"/>
  <c r="G194" i="1"/>
  <c r="G6" i="1" l="1"/>
  <c r="G7" i="1"/>
  <c r="G8" i="1"/>
  <c r="G113" i="1"/>
  <c r="G156" i="1" l="1"/>
  <c r="G93" i="1"/>
  <c r="G158" i="1" l="1"/>
  <c r="G146" i="1"/>
  <c r="G139" i="1"/>
  <c r="G131" i="1"/>
  <c r="G74" i="1"/>
  <c r="G64" i="1"/>
  <c r="G65" i="1"/>
  <c r="G51" i="1"/>
  <c r="G44" i="1"/>
  <c r="G36" i="1"/>
  <c r="G28" i="1"/>
  <c r="G157" i="1" l="1"/>
  <c r="G138" i="1"/>
  <c r="G145" i="1" l="1"/>
  <c r="G160" i="1"/>
  <c r="G159" i="1"/>
  <c r="G66" i="1"/>
  <c r="G67" i="1"/>
  <c r="G68" i="1"/>
  <c r="G127" i="1" l="1"/>
  <c r="G169" i="1"/>
  <c r="G168" i="1"/>
  <c r="G167" i="1"/>
  <c r="G166" i="1"/>
  <c r="G165" i="1"/>
  <c r="G195" i="1"/>
  <c r="G61" i="1"/>
  <c r="G60" i="1"/>
  <c r="G59" i="1" l="1"/>
  <c r="G69" i="1"/>
  <c r="G63" i="1"/>
  <c r="G33" i="1" l="1"/>
  <c r="G32" i="1"/>
  <c r="G31" i="1"/>
  <c r="G30" i="1"/>
  <c r="G29" i="1"/>
  <c r="G27" i="1"/>
  <c r="G78" i="1" l="1"/>
  <c r="G77" i="1"/>
  <c r="G76" i="1"/>
  <c r="G75" i="1"/>
  <c r="G73" i="1"/>
  <c r="G58" i="1"/>
  <c r="G57" i="1"/>
  <c r="G106" i="1"/>
  <c r="G91" i="1"/>
  <c r="G90" i="1"/>
  <c r="G85" i="1"/>
  <c r="G20" i="1"/>
  <c r="G13" i="1" l="1"/>
  <c r="G81" i="1" l="1"/>
  <c r="G79" i="1" l="1"/>
  <c r="G80" i="1"/>
  <c r="G162" i="1" l="1"/>
  <c r="G154" i="1" l="1"/>
  <c r="G92" i="1"/>
  <c r="G5" i="1"/>
  <c r="G118" i="1" l="1"/>
  <c r="G119" i="1"/>
  <c r="G164" i="1"/>
  <c r="G130" i="1"/>
  <c r="G132" i="1"/>
  <c r="G133" i="1"/>
  <c r="G134" i="1"/>
  <c r="G135" i="1"/>
  <c r="G136" i="1"/>
  <c r="G140" i="1"/>
  <c r="G141" i="1"/>
  <c r="G142" i="1"/>
  <c r="G143" i="1"/>
  <c r="G147" i="1"/>
  <c r="G148" i="1"/>
  <c r="G149" i="1"/>
  <c r="G150" i="1"/>
  <c r="G152" i="1"/>
  <c r="G153" i="1"/>
  <c r="G161" i="1"/>
  <c r="G172" i="1"/>
  <c r="G173" i="1"/>
  <c r="G175" i="1"/>
  <c r="G176" i="1"/>
  <c r="G177" i="1"/>
  <c r="G178" i="1"/>
  <c r="G180" i="1"/>
  <c r="G181" i="1"/>
  <c r="G182" i="1"/>
  <c r="G183" i="1"/>
  <c r="G184" i="1"/>
  <c r="G185" i="1"/>
  <c r="G186" i="1"/>
  <c r="G187" i="1"/>
  <c r="G190" i="1"/>
  <c r="G24" i="1" l="1"/>
  <c r="G108" i="1" l="1"/>
  <c r="G104" i="1"/>
  <c r="G98" i="1"/>
  <c r="G100" i="1"/>
  <c r="G101" i="1"/>
  <c r="G97" i="1"/>
  <c r="G94" i="1"/>
  <c r="G89" i="1"/>
  <c r="G88" i="1"/>
  <c r="G84" i="1"/>
  <c r="G86" i="1"/>
  <c r="G83" i="1"/>
  <c r="G50" i="1" l="1"/>
  <c r="G38" i="1"/>
  <c r="G39" i="1"/>
  <c r="G40" i="1"/>
  <c r="G41" i="1"/>
  <c r="G43" i="1"/>
  <c r="G45" i="1"/>
  <c r="G46" i="1"/>
  <c r="G47" i="1"/>
  <c r="G48" i="1"/>
  <c r="G52" i="1"/>
  <c r="G53" i="1"/>
  <c r="G54" i="1"/>
  <c r="G55" i="1"/>
  <c r="G37" i="1"/>
  <c r="G35" i="1"/>
  <c r="G16" i="1" l="1"/>
  <c r="G19" i="1"/>
  <c r="G21" i="1"/>
  <c r="G22" i="1"/>
  <c r="G11" i="1"/>
  <c r="G12" i="1"/>
  <c r="G14" i="1"/>
  <c r="G10" i="1"/>
  <c r="G197" i="1" s="1"/>
  <c r="I199" i="1" l="1"/>
  <c r="M199" i="1" s="1"/>
  <c r="Q199" i="1" s="1"/>
  <c r="U199" i="1" s="1"/>
  <c r="Y199" i="1" s="1"/>
  <c r="AC199" i="1" s="1"/>
  <c r="H18" i="1"/>
  <c r="H125" i="1"/>
  <c r="H122" i="1"/>
  <c r="H124" i="1"/>
  <c r="H123" i="1"/>
  <c r="H121" i="1"/>
  <c r="H17" i="1"/>
  <c r="H72" i="1"/>
  <c r="H71" i="1"/>
  <c r="H115" i="1"/>
  <c r="H114" i="1"/>
  <c r="H116" i="1"/>
  <c r="H8" i="1"/>
  <c r="H7" i="1"/>
  <c r="H6" i="1"/>
  <c r="H113" i="1"/>
  <c r="H156" i="1"/>
  <c r="H93" i="1"/>
  <c r="H146" i="1"/>
  <c r="H158" i="1"/>
  <c r="H131" i="1"/>
  <c r="H139" i="1"/>
  <c r="H64" i="1"/>
  <c r="H74" i="1"/>
  <c r="H51" i="1"/>
  <c r="H65" i="1"/>
  <c r="H36" i="1"/>
  <c r="H44" i="1"/>
  <c r="H157" i="1"/>
  <c r="H28" i="1"/>
  <c r="H138" i="1"/>
  <c r="H145" i="1"/>
  <c r="H160" i="1"/>
  <c r="H159" i="1"/>
  <c r="H46" i="1"/>
  <c r="H59" i="1"/>
  <c r="H60" i="1"/>
  <c r="H54" i="1"/>
  <c r="H127" i="1"/>
  <c r="H37" i="1"/>
  <c r="H94" i="1"/>
  <c r="H161" i="1"/>
  <c r="H108" i="1"/>
  <c r="H14" i="1"/>
  <c r="H167" i="1"/>
  <c r="H67" i="1"/>
  <c r="H119" i="1"/>
  <c r="H177" i="1"/>
  <c r="H61" i="1"/>
  <c r="H175" i="1"/>
  <c r="H55" i="1"/>
  <c r="H69" i="1"/>
  <c r="H168" i="1"/>
  <c r="H180" i="1"/>
  <c r="H40" i="1"/>
  <c r="H148" i="1"/>
  <c r="H75" i="1"/>
  <c r="H53" i="1"/>
  <c r="H20" i="1"/>
  <c r="H27" i="1"/>
  <c r="H106" i="1"/>
  <c r="H149" i="1"/>
  <c r="H88" i="1"/>
  <c r="H83" i="1"/>
  <c r="H31" i="1"/>
  <c r="H153" i="1"/>
  <c r="H194" i="1"/>
  <c r="H183" i="1"/>
  <c r="H154" i="1"/>
  <c r="H43" i="1"/>
  <c r="H166" i="1"/>
  <c r="H169" i="1"/>
  <c r="H190" i="1"/>
  <c r="H80" i="1"/>
  <c r="H48" i="1"/>
  <c r="H77" i="1"/>
  <c r="H132" i="1"/>
  <c r="H182" i="1"/>
  <c r="H150" i="1"/>
  <c r="H12" i="1"/>
  <c r="H85" i="1"/>
  <c r="H68" i="1"/>
  <c r="H66" i="1"/>
  <c r="H57" i="1"/>
  <c r="H176" i="1"/>
  <c r="H41" i="1"/>
  <c r="H147" i="1"/>
  <c r="H100" i="1"/>
  <c r="H136" i="1"/>
  <c r="H140" i="1"/>
  <c r="H58" i="1"/>
  <c r="H152" i="1"/>
  <c r="H133" i="1"/>
  <c r="H16" i="1"/>
  <c r="H35" i="1"/>
  <c r="H45" i="1"/>
  <c r="H50" i="1"/>
  <c r="H130" i="1"/>
  <c r="H162" i="1"/>
  <c r="H19" i="1"/>
  <c r="H92" i="1"/>
  <c r="H143" i="1"/>
  <c r="H142" i="1"/>
  <c r="H11" i="1"/>
  <c r="H52" i="1"/>
  <c r="H98" i="1"/>
  <c r="H118" i="1"/>
  <c r="H101" i="1"/>
  <c r="H185" i="1"/>
  <c r="H39" i="1"/>
  <c r="H84" i="1"/>
  <c r="H104" i="1"/>
  <c r="H76" i="1"/>
  <c r="H172" i="1"/>
  <c r="H30" i="1"/>
  <c r="H89" i="1"/>
  <c r="H24" i="1"/>
  <c r="H63" i="1"/>
  <c r="H135" i="1"/>
  <c r="H165" i="1"/>
  <c r="H134" i="1"/>
  <c r="H38" i="1"/>
  <c r="H78" i="1"/>
  <c r="H13" i="1"/>
  <c r="H90" i="1"/>
  <c r="H22" i="1"/>
  <c r="H79" i="1"/>
  <c r="H5" i="1"/>
  <c r="H47" i="1"/>
  <c r="H21" i="1"/>
  <c r="H10" i="1"/>
  <c r="H81" i="1"/>
  <c r="H73" i="1"/>
  <c r="H187" i="1"/>
  <c r="H141" i="1"/>
  <c r="H91" i="1"/>
  <c r="H192" i="1"/>
  <c r="H178" i="1"/>
  <c r="H181" i="1"/>
  <c r="H33" i="1"/>
  <c r="H173" i="1"/>
  <c r="H186" i="1"/>
  <c r="H97" i="1"/>
  <c r="H195" i="1"/>
  <c r="H32" i="1"/>
  <c r="H86" i="1"/>
  <c r="H184" i="1"/>
  <c r="H164" i="1"/>
  <c r="H29" i="1"/>
</calcChain>
</file>

<file path=xl/sharedStrings.xml><?xml version="1.0" encoding="utf-8"?>
<sst xmlns="http://schemas.openxmlformats.org/spreadsheetml/2006/main" count="616" uniqueCount="308">
  <si>
    <t>SERVIÇOS</t>
  </si>
  <si>
    <t>MATERIAL/MÃO DE OBRA</t>
  </si>
  <si>
    <t>CÓDIGO DA COMPOSIÇÃO</t>
  </si>
  <si>
    <t>01.01</t>
  </si>
  <si>
    <t>73847/1</t>
  </si>
  <si>
    <t>mês</t>
  </si>
  <si>
    <t>LOCACAO DA OBRA, COM USO DE EQUIPAMENTOS TOPOGRAFICOS, INCLUSIVE NIVELADOR</t>
  </si>
  <si>
    <t>INSTALAÇÕES PROVISÓRIAS</t>
  </si>
  <si>
    <t>m</t>
  </si>
  <si>
    <t>DEMOLIÇÕES E RETIRADAS</t>
  </si>
  <si>
    <t>02.01</t>
  </si>
  <si>
    <t>02.02</t>
  </si>
  <si>
    <t>02.03</t>
  </si>
  <si>
    <t>02.04</t>
  </si>
  <si>
    <t>m²</t>
  </si>
  <si>
    <t>LOCACAO DE CONTAINER 2,30 X 6,00 M, ALT. 2,50 M,  PARA SANITARIO,  COM 4 BACIAS, 8 CHUVEIROS,1 LAVATORIO E 1 MICTORIO</t>
  </si>
  <si>
    <t>ASSENTAMENTO DE GUIA (MEIO-FIO) EM TRECHO RETO, CONFECCIONADA EM CONCRETO PRÉ-FABRICADO, DIMENSÕES 100X15X13X30 CM (COMPRIMENTO X BASE INFERIOR X BASE SUPERIOR X ALTURA), PARA VIAS URBANAS (USO VIÁRIO). AF_06/2016</t>
  </si>
  <si>
    <t>FUNDAÇÕES PLATAFORMA</t>
  </si>
  <si>
    <t>TRANSPORTE DE ENTULHO COM CAMINHAO BASCULANTE 6 M3, RODOVIA PAVIMENTADA, DMT 0,5 A 1,0 KM</t>
  </si>
  <si>
    <t>m³</t>
  </si>
  <si>
    <t>CARGA MANUAL DE ENTULHO EM CAMINHAO BASCULANTE 6 M3</t>
  </si>
  <si>
    <t>03.01</t>
  </si>
  <si>
    <t>03.02</t>
  </si>
  <si>
    <t>03.03</t>
  </si>
  <si>
    <t>04.01</t>
  </si>
  <si>
    <t>PLATAFORMA</t>
  </si>
  <si>
    <t>ESCAVAÇÃO MANUAL DE VALA PARA VIGA BALDRAME, COM PREVISÃO DE FÔRMA. AF_06/2017</t>
  </si>
  <si>
    <t>LASTRO DE CONCRETO, PREPARO MECÂNICO, INCLUSOS ADITIVO IMPERMEABILIZANTE, LANÇAMENTO E ADENSAMENTO</t>
  </si>
  <si>
    <t>ACO CA-50, 12,5 MM, VERGALHAO</t>
  </si>
  <si>
    <t>kg</t>
  </si>
  <si>
    <t>CORTE E DOBRA DE AÇO CA-50, DIÂMETRO DE 12,5 MM, UTILIZADO EM ESTRUTURAS DIVERSAS, EXCETO LAJES. AF_12/2015</t>
  </si>
  <si>
    <t>LANÇAMENTO COM USO DE BOMBA, ADENSAMENTO E ACABAMENTO DE CONCRETO EM ESTRUTURAS. AF_12/2015</t>
  </si>
  <si>
    <t>VIGAS BALDRAMES DAS ALVENARIAS</t>
  </si>
  <si>
    <t>PILARETES DE APOIO DAS COLUNAS</t>
  </si>
  <si>
    <t>VIGAS TRANSVERSAIS E LONGITUDINAIS</t>
  </si>
  <si>
    <t>ALVENARIA DE VEDAÇÃO</t>
  </si>
  <si>
    <t xml:space="preserve">   ITEM   </t>
  </si>
  <si>
    <t xml:space="preserve">  QUANTIDADE  </t>
  </si>
  <si>
    <t xml:space="preserve">  UNIDADE  </t>
  </si>
  <si>
    <t xml:space="preserve">       TOTAL       </t>
  </si>
  <si>
    <t xml:space="preserve">CÓDIGO DA 
COMPOSIÇÃO          </t>
  </si>
  <si>
    <t>LAJE PRE-MOLD BETA 16 P/3,5KN/M2 VAO 5,2M INCL VIGOTAS TIJOLOS ARMADU-RA NEGATIVA CAPEAMENTO 3CM CONCRETO 15MPA ESCORAMENTO MATERIAL E MAO  DE OBRA.</t>
  </si>
  <si>
    <t>74141/3</t>
  </si>
  <si>
    <t>74005/2</t>
  </si>
  <si>
    <t>05.01</t>
  </si>
  <si>
    <t>05.02</t>
  </si>
  <si>
    <t>05.03</t>
  </si>
  <si>
    <t>ESTRUTURA METÁLICA</t>
  </si>
  <si>
    <t>COMPACTACAO MECANICA C/ CONTROLE DO GC&gt;=95% DO PN (AREAS) (C/MONIVELADORA 140 HP E ROLO COMPRESSOR VIBRATORIO 80 HP)</t>
  </si>
  <si>
    <t>PINTURA</t>
  </si>
  <si>
    <t>SERVIÇOS COMPLEMENTARES</t>
  </si>
  <si>
    <t>06.01</t>
  </si>
  <si>
    <t>06.02</t>
  </si>
  <si>
    <t>06.03</t>
  </si>
  <si>
    <t>07.01</t>
  </si>
  <si>
    <t>07.02</t>
  </si>
  <si>
    <t>07.03</t>
  </si>
  <si>
    <t>07.04</t>
  </si>
  <si>
    <t>74022/13</t>
  </si>
  <si>
    <t>ENSAIO DE COMPACTACAO - AMOSTRAS TRABALHADAS - SOLOS</t>
  </si>
  <si>
    <t>un.</t>
  </si>
  <si>
    <t>74133/2</t>
  </si>
  <si>
    <t>EMASSAMENTO COM MASSA A OLEO, DUAS DEMAOS</t>
  </si>
  <si>
    <t>PINTURA ESMALTE FOSCO PARA MADEIRA, DUAS DEMAOS, SOBRE FUNDO NIVELADOR BRANCO</t>
  </si>
  <si>
    <t>74065/1</t>
  </si>
  <si>
    <t>APLICAÇÃO DE FUNDO SELADOR ACRÍLICO EM PAREDES, UMA DEMÃO. AF_06/2014</t>
  </si>
  <si>
    <t>APLICAÇÃO MANUAL DE PINTURA COM TINTA LÁTEX PVA EM PAREDES, DUAS DEMÃOS. AF_06/2014</t>
  </si>
  <si>
    <t>LIMPEZA DE OBRA</t>
  </si>
  <si>
    <t>INSTALAÇÕES ELÉTRICAS</t>
  </si>
  <si>
    <t>LIMPEZA FINAL DA OBRA</t>
  </si>
  <si>
    <t>-</t>
  </si>
  <si>
    <t>08.01</t>
  </si>
  <si>
    <t>08.02</t>
  </si>
  <si>
    <t>08.03</t>
  </si>
  <si>
    <t>08.04</t>
  </si>
  <si>
    <t>09.01</t>
  </si>
  <si>
    <t>09.02</t>
  </si>
  <si>
    <t>FUNDAÇÕES SANITÁRIOS</t>
  </si>
  <si>
    <t>10.01</t>
  </si>
  <si>
    <t>11.02</t>
  </si>
  <si>
    <t>SANITÁRIOS</t>
  </si>
  <si>
    <t>12.03</t>
  </si>
  <si>
    <t>12.04</t>
  </si>
  <si>
    <t>12.05</t>
  </si>
  <si>
    <t>BARROTES MADEIRA</t>
  </si>
  <si>
    <t>% TOTAL</t>
  </si>
  <si>
    <t>14.01</t>
  </si>
  <si>
    <t>14.02</t>
  </si>
  <si>
    <t>14.03</t>
  </si>
  <si>
    <t>14.04</t>
  </si>
  <si>
    <t>14.05</t>
  </si>
  <si>
    <t>ALVENARIA DE VEDAÇÃO DE BLOCOS VAZADOS DE CONCRETO DE 14X19X39CM (ESPESSURA 14CM) DE PAREDES COM ÁREA LÍQUIDA MAIOR OU IGUAL A 6M² COM VÃOS E ARGAMASSA DE ASSENTAMENTO COM PREPARO EM BETONEIRA. AF_06/2014</t>
  </si>
  <si>
    <t>ACABAMENTO INTERNO</t>
  </si>
  <si>
    <t>REVESTIMENTO CERÂMICO PARA PAREDES INTERNAS COM PLACAS TIPO ESMALTADA EXTRA DE DIMENSÕES 33X45 CM APLICADAS EM AMBIENTES DE ÁREA MAIOR QUE 5 M² NA ALTURA INTEIRA DAS PAREDES. AF_06/2014</t>
  </si>
  <si>
    <t>15.01</t>
  </si>
  <si>
    <t>15.02</t>
  </si>
  <si>
    <t>15.03</t>
  </si>
  <si>
    <t>15.04</t>
  </si>
  <si>
    <t>15.05</t>
  </si>
  <si>
    <t>VASO SANITÁRIO SIFONADO COM CAIXA ACOPLADA LOUÇA BRANCA, INCLUSO ENGATE FLEXÍVEL EM PLÁSTICO BRANCO, 1/2  X 40CM - FORNECIMENTO E INSTALAÇÃO. AF_12/2013</t>
  </si>
  <si>
    <t>74234/1</t>
  </si>
  <si>
    <t>MICTORIO SIFONADO DE LOUCA BRANCA COM PERTENCES, COM REGISTRO DE PRESSAO 1/2" COM CANOPLA CROMADA ACABAMENTO SIMPLES E CONJUNTO PARA FIXACAO  - FORNECIMENTO E INSTALACAO</t>
  </si>
  <si>
    <t>14.06</t>
  </si>
  <si>
    <t>CHUVEIRO ELETRICO COMUM CORPO PLASTICO TIPO DUCHA, FORNECIMENTO E INSTALACAO</t>
  </si>
  <si>
    <t>VASO SANITARIO SIFONADO COM CAIXA ACOPLADA PARA PCD COM FURO FRONTAL COM LOUÇA BRANCA SEM ASSENTO, INCLUSO CONJUNTO DE LIGAÇÃO PARA BACIA SANITÁRIA AJUSTÁVEL - FORNECIMENTO E INSTALAÇÃO. AF_10/2016</t>
  </si>
  <si>
    <t>JANELA DE ALUMÍNIO MAXIM-AR, FIXAÇÃO COM PARAFUSO SOBRE CONTRAMARCO (EXCLUSIVE CONTRAMARCO), COM VIDROS, PADRONIZADA. AF_07/2016</t>
  </si>
  <si>
    <t>73774/1</t>
  </si>
  <si>
    <t>DIVISORIA EM MARMORITE ESPESSURA 35MM, CHUMBAMENTO NO PISO E PAREDE COM ARGAMASSA DE CIMENTO E AREIA, POLIMENTO MANUAL, EXCLUSIVE FERRAGENS</t>
  </si>
  <si>
    <t>14.08</t>
  </si>
  <si>
    <t>14.09</t>
  </si>
  <si>
    <t>BANCADA DE GRANITO CINZA POLIDO PARA LAVATÓRIO 0,50 X 0,60 M - FORNECIMENTO E INSTALAÇÃO. AF_12/2013</t>
  </si>
  <si>
    <t>CUBA DE EMBUTIR OVAL EM LOUÇA BRANCA, 35 X 50CM OU EQUIVALENTE - FORNECIMENTO E INSTALAÇÃO. AF_12/2013</t>
  </si>
  <si>
    <t>TORNEIRA CROMADA DE MESA, 1/2" OU 3/4", PARA LAVATÓRIO, PADRÃO POPULAR - FORNECIMENTO E INSTALAÇÃO. AF_12/2013</t>
  </si>
  <si>
    <t>METAIS E LOUÇAS</t>
  </si>
  <si>
    <t>ACABAMENTOS</t>
  </si>
  <si>
    <t>REVESTIMENTO CERÂMICO PARA PISO COM PLACAS TIPO ESMALTADA EXTRA DE DIMENSÕES 60X60 CM APLICADA EM AMBIENTES DE ÁREA MAIOR QUE 10 M2. AF_06/2014</t>
  </si>
  <si>
    <t>IMPERMEABILIZAÇÃO DE LAJE PRE-MOLD BETA 16 P/3,5KN/M2 VAO 5,2M INCL VIGOTAS TIJOLOS ARMADU-RA NEGATIVA CAPEAMENTO 3CM CONCRETO 15MPA ESCORAMENTO MATERIAL E MAO  DE OBRA - MATERIAL E MÃO DE OBRA.</t>
  </si>
  <si>
    <t>RESERVATÓRIO PARA REDE DE ABASTECIMENTO DE ÁGUA POTÁVEL PARA OS SANITÁRIOS CENTRAIS, EM LOCAL A SER DEFINIDO.</t>
  </si>
  <si>
    <t>03.04</t>
  </si>
  <si>
    <t>03.05</t>
  </si>
  <si>
    <t>05.04</t>
  </si>
  <si>
    <t>05.05</t>
  </si>
  <si>
    <t>05.06</t>
  </si>
  <si>
    <t>05.07</t>
  </si>
  <si>
    <t>05.08</t>
  </si>
  <si>
    <t>05.09</t>
  </si>
  <si>
    <t>05.10</t>
  </si>
  <si>
    <t>05.11</t>
  </si>
  <si>
    <t>05.12</t>
  </si>
  <si>
    <t>05.13</t>
  </si>
  <si>
    <t>05.14</t>
  </si>
  <si>
    <t>05.15</t>
  </si>
  <si>
    <t>05.16</t>
  </si>
  <si>
    <t>05.17</t>
  </si>
  <si>
    <t>05.18</t>
  </si>
  <si>
    <t>05.19</t>
  </si>
  <si>
    <t>05.20</t>
  </si>
  <si>
    <t>05.21</t>
  </si>
  <si>
    <t>05.22</t>
  </si>
  <si>
    <t>05.23</t>
  </si>
  <si>
    <t>05.24</t>
  </si>
  <si>
    <t>09.03</t>
  </si>
  <si>
    <t>RESERVATÓRIO INFERIOR PARA ÁGUAS PLUVIAIS</t>
  </si>
  <si>
    <t>05.26</t>
  </si>
  <si>
    <t>05.27</t>
  </si>
  <si>
    <t>GUARDA-CORPO COM CORRIMÃO DE FERRO CONFORME PADRÃO EXISTENTE NA CEASA CAMPINAS (PLATAFORMA LOGÍSTICA 02 - PL2) COM PINTURA ESPECÍFICA ANTI-FERRUGEM NA COR AZUL DEL REY - FORNECIMENTO E INSTALAÇÃO</t>
  </si>
  <si>
    <t>BOMBA-SAPO PARA DRENAGEM DA CASA DE BOMBAS DO RESERVATÓRIO INFERIOR À PLATAFORMA LOGÍSTICA 01 - PL1 - FORNECIMENTO E INSTALAÇÃO DO SISTEMA</t>
  </si>
  <si>
    <t>BOMBA PARA RECALQUE DE ÁGUA (CONSIDERAR TUBULAÇÃO DE SAÍDA DE 4") DO RESERVATÓRIO INFERIOR À PLATAFORMA LOGÍSTICA 01 - PL1 - FORNECIMENTO E INSTALAÇÃO DO SISTEMA</t>
  </si>
  <si>
    <t>05.28</t>
  </si>
  <si>
    <t>TELA ANTI-PÁSSARO, CONFORME PADRÃO EXISTENTE NA CEASA CAMPINAS (PLATAFORMA LOGÍSTICA 02 - PL2) - FORNECIMENTO E INSTALAÇÃO</t>
  </si>
  <si>
    <t>02.05</t>
  </si>
  <si>
    <t>74209/1</t>
  </si>
  <si>
    <t>PLACA DE OBRA EM CHAPA DE ACO GALVANIZADO</t>
  </si>
  <si>
    <t>ALUGUEL CONTAINER/ESCRIT INCL INST ELET LARG=2,20 COMP=6,20M          ALT=2,50M CHAPA ACO C/NERV TRAPEZ FORRO C/ISOL TERMO/ACUSTICO         CHASSIS REFORC PISO COMPENS NAVAL EXC TRANSP/CARGA/DESCARGA</t>
  </si>
  <si>
    <t>RETIRADA DE MEIO FIO C/ EMPILHAMENTO</t>
  </si>
  <si>
    <t>73822/2</t>
  </si>
  <si>
    <t>LIMPEZA MECANIZADA DE TERRENO COM REMOCAO DE CAMADA VEGETAL, UTILIZANDO MOTONIVELADORA</t>
  </si>
  <si>
    <t>06.04</t>
  </si>
  <si>
    <t>SERVICOS TOPOGRAFICOS PARA PAVIMENTACAO, INCLUSIVE NOTA DE SERVICOS, ACOMPANHAMENTO E GREIDE</t>
  </si>
  <si>
    <t>CONSTRUÇÃO DE PAVIMENTO COM TRATAMENTO SUPERFICIAL TRIPLO, COM EMULSÃO ASFÁLTICA RR-2C, COM CAPA SELANTE. AF_01/2018</t>
  </si>
  <si>
    <t>TELHA ISOLANTE COM NUCLEO EM POLIESTIRENO (EPS), E = 50 MM, REVESTIDA EM TELHA TRAPEZOIDAL DE ACO ZINCADO *0,5* MM COM PRE-PINTURA NAS DUAS FACES - FORNECIMENTO E INSTALAÇÃO</t>
  </si>
  <si>
    <t>07.05</t>
  </si>
  <si>
    <t>TELHA DE ACO ZINCADO TRAPEZOIDAL, A = *40* MM, E = 0,5 MM, COM PINTURA AZUL DEL REY EM 01 FACE - FORNECIMENTO E INSTALAÇÃO (TESTEIRAS)</t>
  </si>
  <si>
    <t>RUFO EXTERNO/INTERNO DE CHAPA DE ACO GALVANIZADA NUM 26, CORTE 33 CM - FORNECIMENTO, PINTURA EM AZUL DEL REY E INSTALAÇÃO</t>
  </si>
  <si>
    <t>CALHA EM CHAPA DE AÇO GALVANIZADO NÚMERO 24, DESENVOLVIMENTO DE 50 CM, INCLUSO TRANSPORTE VERTICAL. AF_06/2016 - FORNECIMENTO E INSTALAÇÃO</t>
  </si>
  <si>
    <t>INSTALAÇÕES HIDRÁULICAS</t>
  </si>
  <si>
    <t>FABRICAÇÃO DE FÔRMA PARA VIGAS, COM MADEIRA SERRADA, E = 25 MM. AF_12/2015</t>
  </si>
  <si>
    <t>CONCRETO USINADO BOMBEAVEL, CLASSE DE RESISTENCIA C30, COM BRITA 0 E 1, SLUMP = 130 +/- 20 MM, EXCLUI SERVICO DE BOMBEAMENTO (NBR 8953)</t>
  </si>
  <si>
    <t>PROTEÇÕES</t>
  </si>
  <si>
    <t>PAVIMENTAÇÃO ASFÁLTICA</t>
  </si>
  <si>
    <t>05.25</t>
  </si>
  <si>
    <t>PORTA DE FERRO REFORÇADO DE ABRIR NO PISO DA PLATAFORMA PARA ACESSO AO RESERVATÓRIO DE ÁGUAS PLUVIAIS E TAMBÉM À CASA DE BOMBAS - FORNECIMENTO E INSTALAÇÃO</t>
  </si>
  <si>
    <t>PINTURA EM PROTEÇÕES DE MADEIRA</t>
  </si>
  <si>
    <t>PINTURA PARA CONCRETO APARENTE</t>
  </si>
  <si>
    <t>11.01</t>
  </si>
  <si>
    <t>15.06</t>
  </si>
  <si>
    <t>16.01</t>
  </si>
  <si>
    <t>16.02</t>
  </si>
  <si>
    <t>16.03</t>
  </si>
  <si>
    <t>16.04</t>
  </si>
  <si>
    <t>16.05</t>
  </si>
  <si>
    <t>ESTRUTURA METALICA EM TESOURAS OU TRELICAS, VAO LIVRE DE 12M, PINTURA, FORNECIMENTO E MONTAGEM</t>
  </si>
  <si>
    <t>PISO DA PLATAFORMA</t>
  </si>
  <si>
    <t>05.29</t>
  </si>
  <si>
    <t>05.30</t>
  </si>
  <si>
    <t>05.31</t>
  </si>
  <si>
    <t>05.32</t>
  </si>
  <si>
    <t>05.33</t>
  </si>
  <si>
    <t>05.34</t>
  </si>
  <si>
    <t>07.06</t>
  </si>
  <si>
    <t>14.07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</si>
  <si>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</si>
  <si>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</si>
  <si>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</si>
  <si>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</si>
  <si>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</si>
  <si>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</si>
  <si>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</si>
  <si>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</si>
  <si>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</si>
  <si>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14.20</t>
  </si>
  <si>
    <t>14.21</t>
  </si>
  <si>
    <t>14.22</t>
  </si>
  <si>
    <t>14.23</t>
  </si>
  <si>
    <t>14.24</t>
  </si>
  <si>
    <t>16.06</t>
  </si>
  <si>
    <t>16.07</t>
  </si>
  <si>
    <t>16.08</t>
  </si>
  <si>
    <t>17.01</t>
  </si>
  <si>
    <t>17.02</t>
  </si>
  <si>
    <t>17.03</t>
  </si>
  <si>
    <t>RAMPAS E ESCADAS</t>
  </si>
  <si>
    <t>05.35</t>
  </si>
  <si>
    <t>05.36</t>
  </si>
  <si>
    <t>05.37</t>
  </si>
  <si>
    <t>05.38</t>
  </si>
  <si>
    <t>BATE-RODAS CONFORME PADRÃO EXISTENTE NA CEASA CAMPINAS (PLATAFORMA LOGÍSTICA 02 - PL2) COM PINTURA ESPECÍFICA ANTI-FERRUGEM NA COR AZUL DEL REY - FORNECIMENTO E INSTALAÇÃO</t>
  </si>
  <si>
    <t>FABRICAÇÃO DE FÔRMA PARA LAJES, EM CHAPA DE MADEIRA COMPENSADA RESINADA, E = 17 MM. AF_12/2015</t>
  </si>
  <si>
    <t>FABRICAÇÃO DE FÔRMA PARA PILARES E ESTRUTURAS SIMILARES, EM CHAPA DE MADEIRA COMPENSADA RESINADA, E = 17 MM. AF_12/2015</t>
  </si>
  <si>
    <t>VIGAS BALDRAMES</t>
  </si>
  <si>
    <t>05.40</t>
  </si>
  <si>
    <t>ALVENARIA DE VEDAÇÃO DE BLOCOS VAZADOS DE CONCRETO DE 14X19X39CM (ESPESSURA 14CM) DE PAREDES COM ÁREA LÍQUIDA MAIOR OU IGUAL A 6M² COM VÃOS E ARGAMASSA DE ASSENTAMENTO COM PREPARO MANUAL. AF_06/2014</t>
  </si>
  <si>
    <t>CALÇADA EXTERNA</t>
  </si>
  <si>
    <t>ESTACA ESCAVADA MECANICAMENTE, SEM FLUIDO ESTABILIZANTE, COM 25 CM DE DIÂMETRO, ACIMA DE 9 M DE COMPRIMENTO, CONCRETO LANÇADO POR CAMINHÃO BETONEIRA. AF_02/2015</t>
  </si>
  <si>
    <t>ESTACA ESCAVADA MECANICAMENTE, SEM FLUIDO ESTABILIZANTE, COM 25 CM DE DIÂMETRO, ATÉ 9 M DE COMPRIMENTO, CONCRETO LANÇADO POR CAMINHÃO BETONEIRA. AF_02/2015</t>
  </si>
  <si>
    <t>MATERIAL E MÃO DE OBRA PARA INSTALAÇÕES ELÉTRICAS (REDES COMPLETAS, INCLUSIVE QUADROS E ARMÁRIOS, COM PERFILADOS METÁLICOS, LUMINÁRIAS E REFLETORES LED, PONTOS DE TOMADAS DE USO GERAL, TUBULAÇÕES, FIAÇÕES, E REDE COMPLETA DE TELEFONIA, CONFORME APRESENTADO EM FOLHAS DO PROJETO BÁSICO E MEMORIAL DESCRITIVO DA CEASA CAMPINAS)</t>
  </si>
  <si>
    <t>05.41</t>
  </si>
  <si>
    <t>PROJETOS</t>
  </si>
  <si>
    <t>05.42</t>
  </si>
  <si>
    <t>13.01</t>
  </si>
  <si>
    <t>14.19</t>
  </si>
  <si>
    <t>14.25</t>
  </si>
  <si>
    <t>14.26</t>
  </si>
  <si>
    <t>14.27</t>
  </si>
  <si>
    <t>14.28</t>
  </si>
  <si>
    <t>14.29</t>
  </si>
  <si>
    <t>05.43</t>
  </si>
  <si>
    <t>MATERIAL E MÃO DE OBRA PARA INSTALAÇÕES HIDRÁULICAS (REDES COMPLETAS COM TUBULAÇÕES PARA ABASTECIMENTO DE ÁGUA POTÁVEL E ÁGUA DE COMBATE A INCÊNDIO (HIDRANTES), RECALQUE DE ÁGUA DO RESERVATÓRIO INFERIOR, COLETA DE ÁGUAS PLUVIAIS, COLETA DE ESGOTO, INCLUINDO POÇOS DE VISITAS E CAIXAS DE INSPEÇÃO (DE ALVENARIA OU CONCRETO), CONFORME APRESENTADO EM FOLHAS DO PROJETO BÁSICO E MEMORIAL DESCRITIVO DA CEASA CAMPINAS)</t>
  </si>
  <si>
    <t>17.04</t>
  </si>
  <si>
    <t>PINTURA PARA BLOCO DE CONCRETO APARENTE - ACABAMENTO EXTERNO</t>
  </si>
  <si>
    <t>CONCRETO USINADO BOMBEAVEL, CLASSE DE RESISTENCIA C30, COM BRITA 0 E 1, SLUMP = 130 +/- 20 MM, EXCLUI SERVICO DE BOMBEAMENTO (NBR 8953) - (PLATIBANDA)</t>
  </si>
  <si>
    <t>14.30</t>
  </si>
  <si>
    <t>PLATIBANDA DE CONCRETO ARMADO</t>
  </si>
  <si>
    <t>FABRICAÇÃO DE FÔRMA PARA VIGAS, EM CHAPA DE MADEIRA COMPENSADA RESINADA, E = 17 MM. AF_12/2015</t>
  </si>
  <si>
    <t>14.31</t>
  </si>
  <si>
    <t>05.44</t>
  </si>
  <si>
    <t>05.45</t>
  </si>
  <si>
    <t>05.46</t>
  </si>
  <si>
    <t>05.47</t>
  </si>
  <si>
    <t>MONTAGEM E DESMONTAGEM DE FÔRMA DE LAJE MACIÇA COM ÁREA MÉDIA MAIOR QUE 20 M², PÉ-DIREITO SIMPLES, EM CHAPA DE MADEIRA COMPENSADA PLASTIFICADA, 18 UTILIZAÇÕES. AF_12/2015</t>
  </si>
  <si>
    <t>FABRICAÇÃO, MONTAGEM E DESMONTAGEM DE FÔRMA PARA VIGA BALDRAME, EM MADEIRA SERRADA, E=25 MM, 4 UTILIZAÇÕES. AF_06/2017</t>
  </si>
  <si>
    <t>MONTAGEM E DESMONTAGEM DE FÔRMA DE PILARES RETANGULARES E ESTRUTURAS SIMILARES COM ÁREA MÉDIA DAS SEÇÕES MENOR OU IGUAL A 0,25 M², PÉ-DIREITO DUPLO, EM CHAPA DE MADEIRA COMPENSADA RESINADA, 8 UTILIZAÇÕES. AF_12/2015</t>
  </si>
  <si>
    <t>FABRICAÇÃO DE FÔRMA PARA ESCADAS, COM 2 LANCES, EM CHAPA DE MADEIRA COMPENSADA RESINADA, E= 17 MM. AF_01/2017</t>
  </si>
  <si>
    <t>MONTAGEM E DESMONTAGEM DE FÔRMA PARA ESCADAS, COM 2 LANCES, EM CHAPA DE MADEIRA COMPENSADA RESINADA, 4 UTILIZAÇÕES. AF_01/2017</t>
  </si>
  <si>
    <t>MONTAGEM E DESMONTAGEM DE FÔRMA DE VIGA, ESCORAMENTO METÁLICO, PÉ-DIREITO SIMPLES, EM CHAPA DE MADEIRA RESINADA, 8 UTILIZAÇÕES. AF_12/2015</t>
  </si>
  <si>
    <t>05.49</t>
  </si>
  <si>
    <t>14.32</t>
  </si>
  <si>
    <t>14.33</t>
  </si>
  <si>
    <t>14.34</t>
  </si>
  <si>
    <t>07.07</t>
  </si>
  <si>
    <t>SISTEMA DE PROTEÇÃO CONTRA DESCARGAS ATMOSFÉRICAS</t>
  </si>
  <si>
    <t>14.35</t>
  </si>
  <si>
    <t>01.02</t>
  </si>
  <si>
    <t>01.03</t>
  </si>
  <si>
    <t>01.04</t>
  </si>
  <si>
    <t>PROJETO EXECUTIVO DE ESTRUTURA METÁLICAS</t>
  </si>
  <si>
    <t>PROJETO EXECUTIVO DE ESTRUTURAS DE CONCRETO E FUNDAÇÕES</t>
  </si>
  <si>
    <t>PROJETO EXECUTIVO DE INSTALAÇÕES HIDRÁULICAS</t>
  </si>
  <si>
    <t>PROJETO EXECUTIVO DE INSTALAÇÕES DE ELÉTRICA E TELEFONIA</t>
  </si>
  <si>
    <t>10.02</t>
  </si>
  <si>
    <t>10.03</t>
  </si>
  <si>
    <t>SINAPI
MAIO / 2018</t>
  </si>
  <si>
    <t>MATERIAL E MÃO DE OBRA PARA INSTALAÇÕES HIDRÁULICAS (REDES COMPLETAS COM TUBULAÇÕES PARA ABASTECIMENTO DE ÁGUA POTÁVEL E ÁGUA DE COMBATE A INCÊNDIO (HIDRANTES), COLETA DE ÁGUAS PLUVIAIS, COLETA DE ESGOTO, INCLUINDO POÇOS DE VISITAS E CAIXAS DE INSPEÇÃO (DE ALVENARIA OU CONCRETO), CONFORME APRESENTADO EM FOLHAS DO PROJETO BÁSICO E MEMORIAL DESCRITIVO DA CEASA CAMPINAS)</t>
  </si>
  <si>
    <t>TAPUME COM TELHA METÁLICA. AF_05/2018</t>
  </si>
  <si>
    <t>IMPERMEABILIZACAO DE SUPERFICIE COM MANTA ASFALTICA (COM POLIMEROS TIPO APP), E=3 MM</t>
  </si>
  <si>
    <t>10.04</t>
  </si>
  <si>
    <t>PROJETO ARQUITETÔNICO</t>
  </si>
  <si>
    <t>VIGAS E PAREDES DA PLATAFORMA</t>
  </si>
  <si>
    <t>05.48</t>
  </si>
  <si>
    <t>EXECUÇÃO E COMPACTAÇÃO DE ATERRO COM SOLO PREDOMINANTEMENTE ARGILOSO - EXCLUSIVE ESCAVAÇÃO, CARGA E TRANSPORTE E SOLO. AF_09/2017</t>
  </si>
  <si>
    <t>05.50</t>
  </si>
  <si>
    <t>ESCAVACAO MECANICA, A CEU ABERTO, EM MATERIAL DE 1A CATEGORIA, COM ESCAVADEIRA HIDRAULICA, CAPACIDADE DE 0,78 M3</t>
  </si>
  <si>
    <t>03.06</t>
  </si>
  <si>
    <t>REMOÇÃO DE RAÍZES REMANESCENTES DE TRONCO DE ÁRVORE COM DIÂMETRO MAIOR OU IGUAL A 0,60 M.AF_05/2018</t>
  </si>
  <si>
    <t>12.06</t>
  </si>
  <si>
    <t>CORTE RASO E RECORTE DE ÁRVORE COM DIÂMETRO DE TRONCO MAIOR OU IGUAL A 0,60 M.AF_05/2018</t>
  </si>
  <si>
    <t>TOTAL GERAL</t>
  </si>
  <si>
    <t>03.07</t>
  </si>
  <si>
    <t>REMOÇÃO DE POSTES METÁLICOS</t>
  </si>
  <si>
    <t>PORTA EM ALUMÍNIO DE ABRIR TIPO VENEZIANA COM GUARNIÇÃO, FIXAÇÃO COM PARAFUSOS - FORNECIMENTO E INSTALAÇÃO. AF_08/2015</t>
  </si>
  <si>
    <t>PREÇO UNITÁRIO
(COM B.D.I. INCLUSO)</t>
  </si>
  <si>
    <t>ANEXO E - CRONOGRAMA FÍSICO-FINANCEIRO - PLATAFORMA LOGÍSTICA 01 (PL1) - SEM VALORES</t>
  </si>
  <si>
    <t>ANEXO E - CRONOGRAMA FÍSICO-FINANCEIRO - SANITÁRIOS CENTRAIS - SEM VALORES</t>
  </si>
  <si>
    <t>1ª quinzena</t>
  </si>
  <si>
    <t>2ª quinzena</t>
  </si>
  <si>
    <t>1º mês</t>
  </si>
  <si>
    <t>2º mês</t>
  </si>
  <si>
    <t>3º mês</t>
  </si>
  <si>
    <t>4º mês</t>
  </si>
  <si>
    <t>5º mês</t>
  </si>
  <si>
    <t>6º mês</t>
  </si>
  <si>
    <t>MEDIÇÃO 01</t>
  </si>
  <si>
    <t>MEDIÇÃO 02</t>
  </si>
  <si>
    <t>MEDIÇÃO 03</t>
  </si>
  <si>
    <t>MEDIÇÃO 04</t>
  </si>
  <si>
    <t>MEDIÇÃO 05</t>
  </si>
  <si>
    <t>MEDIÇÃO 06</t>
  </si>
  <si>
    <t>VALOR RESTANTE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</si>
</sst>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R$&quot;#,##0.00;[Red]&quot;R$&quot;#,##0.00"/>
    <numFmt numFmtId="165" formatCode="00"/>
    <numFmt numFmtId="166" formatCode="0,000"/>
    <numFmt numFmtId="167" formatCode="&quot;R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0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167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1" fillId="4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7"/>
  <sheetViews>
    <sheetView tabSelected="1" view="pageBreakPreview" zoomScaleNormal="100" zoomScaleSheetLayoutView="100" workbookViewId="0">
      <selection sqref="A1:AF1"/>
    </sheetView>
  </sheetViews>
  <sheetFormatPr defaultRowHeight="15" x14ac:dyDescent="0.25"/>
  <cols>
    <col min="1" max="1" width="17.140625" style="35" bestFit="1" customWidth="1"/>
    <col min="2" max="2" width="10.140625" style="35" bestFit="1" customWidth="1"/>
    <col min="3" max="3" width="91.28515625" style="35" bestFit="1" customWidth="1"/>
    <col min="4" max="4" width="19.140625" style="45" bestFit="1" customWidth="1"/>
    <col min="5" max="5" width="14.28515625" style="35" bestFit="1" customWidth="1"/>
    <col min="6" max="6" width="25.85546875" style="35" bestFit="1" customWidth="1"/>
    <col min="7" max="7" width="17.85546875" style="35" bestFit="1" customWidth="1"/>
    <col min="8" max="8" width="11.7109375" style="1" bestFit="1" customWidth="1"/>
    <col min="9" max="50" width="6.7109375" style="35" customWidth="1"/>
    <col min="51" max="16384" width="9.140625" style="35"/>
  </cols>
  <sheetData>
    <row r="1" spans="1:32" s="33" customFormat="1" ht="16.5" customHeight="1" x14ac:dyDescent="0.25">
      <c r="A1" s="60" t="s">
        <v>291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2" s="34" customFormat="1" ht="15.75" x14ac:dyDescent="0.25">
      <c r="A2" s="54" t="s">
        <v>271</v>
      </c>
      <c r="B2" s="55" t="s">
        <v>36</v>
      </c>
      <c r="C2" s="55" t="s">
        <v>0</v>
      </c>
      <c r="D2" s="58" t="s">
        <v>37</v>
      </c>
      <c r="E2" s="55" t="s">
        <v>38</v>
      </c>
      <c r="F2" s="55" t="s">
        <v>1</v>
      </c>
      <c r="G2" s="55"/>
      <c r="H2" s="26"/>
      <c r="I2" s="55" t="s">
        <v>295</v>
      </c>
      <c r="J2" s="55"/>
      <c r="K2" s="55"/>
      <c r="L2" s="55"/>
      <c r="M2" s="55" t="s">
        <v>296</v>
      </c>
      <c r="N2" s="55"/>
      <c r="O2" s="55"/>
      <c r="P2" s="55"/>
      <c r="Q2" s="55" t="s">
        <v>297</v>
      </c>
      <c r="R2" s="55"/>
      <c r="S2" s="55"/>
      <c r="T2" s="55"/>
      <c r="U2" s="55" t="s">
        <v>298</v>
      </c>
      <c r="V2" s="55"/>
      <c r="W2" s="55"/>
      <c r="X2" s="55"/>
      <c r="Y2" s="55" t="s">
        <v>299</v>
      </c>
      <c r="Z2" s="55"/>
      <c r="AA2" s="55"/>
      <c r="AB2" s="55"/>
      <c r="AC2" s="55" t="s">
        <v>300</v>
      </c>
      <c r="AD2" s="55"/>
      <c r="AE2" s="55"/>
      <c r="AF2" s="55"/>
    </row>
    <row r="3" spans="1:32" s="34" customFormat="1" ht="31.5" x14ac:dyDescent="0.25">
      <c r="A3" s="54"/>
      <c r="B3" s="55"/>
      <c r="C3" s="55"/>
      <c r="D3" s="58"/>
      <c r="E3" s="55"/>
      <c r="F3" s="25" t="s">
        <v>290</v>
      </c>
      <c r="G3" s="24" t="s">
        <v>39</v>
      </c>
      <c r="H3" s="24" t="s">
        <v>85</v>
      </c>
      <c r="I3" s="53" t="s">
        <v>293</v>
      </c>
      <c r="J3" s="53"/>
      <c r="K3" s="53" t="s">
        <v>294</v>
      </c>
      <c r="L3" s="53"/>
      <c r="M3" s="53" t="s">
        <v>293</v>
      </c>
      <c r="N3" s="53"/>
      <c r="O3" s="53" t="s">
        <v>294</v>
      </c>
      <c r="P3" s="53"/>
      <c r="Q3" s="53" t="s">
        <v>293</v>
      </c>
      <c r="R3" s="53"/>
      <c r="S3" s="53" t="s">
        <v>294</v>
      </c>
      <c r="T3" s="53"/>
      <c r="U3" s="53" t="s">
        <v>293</v>
      </c>
      <c r="V3" s="53"/>
      <c r="W3" s="53" t="s">
        <v>294</v>
      </c>
      <c r="X3" s="53"/>
      <c r="Y3" s="53" t="s">
        <v>293</v>
      </c>
      <c r="Z3" s="53"/>
      <c r="AA3" s="53" t="s">
        <v>294</v>
      </c>
      <c r="AB3" s="53"/>
      <c r="AC3" s="53" t="s">
        <v>293</v>
      </c>
      <c r="AD3" s="53"/>
      <c r="AE3" s="53" t="s">
        <v>294</v>
      </c>
      <c r="AF3" s="53"/>
    </row>
    <row r="4" spans="1:32" s="34" customFormat="1" ht="31.5" customHeight="1" x14ac:dyDescent="0.25">
      <c r="A4" s="19" t="s">
        <v>40</v>
      </c>
      <c r="B4" s="20">
        <v>1</v>
      </c>
      <c r="C4" s="61" t="s">
        <v>227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 x14ac:dyDescent="0.25">
      <c r="A5" s="27" t="s">
        <v>70</v>
      </c>
      <c r="B5" s="30" t="s">
        <v>3</v>
      </c>
      <c r="C5" s="14" t="s">
        <v>265</v>
      </c>
      <c r="D5" s="15">
        <v>2000</v>
      </c>
      <c r="E5" s="16" t="s">
        <v>14</v>
      </c>
      <c r="F5" s="8"/>
      <c r="G5" s="22">
        <f>D5*F5</f>
        <v>0</v>
      </c>
      <c r="H5" s="11" t="e">
        <f>G5/G$197</f>
        <v>#DIV/0!</v>
      </c>
      <c r="I5" s="46"/>
      <c r="J5" s="46"/>
      <c r="K5" s="46"/>
      <c r="L5" s="46"/>
      <c r="M5" s="38"/>
      <c r="N5" s="38"/>
      <c r="O5" s="38"/>
      <c r="P5" s="38"/>
      <c r="Q5" s="46"/>
      <c r="R5" s="46"/>
      <c r="S5" s="46"/>
      <c r="T5" s="46"/>
      <c r="U5" s="38"/>
      <c r="V5" s="38"/>
      <c r="W5" s="38"/>
      <c r="X5" s="38"/>
      <c r="Y5" s="46"/>
      <c r="Z5" s="46"/>
      <c r="AA5" s="46"/>
      <c r="AB5" s="46"/>
      <c r="AC5" s="38"/>
      <c r="AD5" s="38"/>
      <c r="AE5" s="38"/>
      <c r="AF5" s="38"/>
    </row>
    <row r="6" spans="1:32" x14ac:dyDescent="0.25">
      <c r="A6" s="27" t="s">
        <v>70</v>
      </c>
      <c r="B6" s="30" t="s">
        <v>262</v>
      </c>
      <c r="C6" s="14" t="s">
        <v>266</v>
      </c>
      <c r="D6" s="15">
        <v>1411.77</v>
      </c>
      <c r="E6" s="16" t="s">
        <v>14</v>
      </c>
      <c r="F6" s="8"/>
      <c r="G6" s="22">
        <f t="shared" ref="G6:G8" si="0">D6*F6</f>
        <v>0</v>
      </c>
      <c r="H6" s="11" t="e">
        <f>G6/G$197</f>
        <v>#DIV/0!</v>
      </c>
      <c r="I6" s="46"/>
      <c r="J6" s="46"/>
      <c r="K6" s="46"/>
      <c r="L6" s="46"/>
      <c r="M6" s="38"/>
      <c r="N6" s="38"/>
      <c r="O6" s="38"/>
      <c r="P6" s="38"/>
      <c r="Q6" s="46"/>
      <c r="R6" s="46"/>
      <c r="S6" s="46"/>
      <c r="T6" s="46"/>
      <c r="U6" s="38"/>
      <c r="V6" s="38"/>
      <c r="W6" s="38"/>
      <c r="X6" s="38"/>
      <c r="Y6" s="46"/>
      <c r="Z6" s="46"/>
      <c r="AA6" s="46"/>
      <c r="AB6" s="46"/>
      <c r="AC6" s="38"/>
      <c r="AD6" s="38"/>
      <c r="AE6" s="38"/>
      <c r="AF6" s="38"/>
    </row>
    <row r="7" spans="1:32" x14ac:dyDescent="0.25">
      <c r="A7" s="27" t="s">
        <v>70</v>
      </c>
      <c r="B7" s="30" t="s">
        <v>263</v>
      </c>
      <c r="C7" s="14" t="s">
        <v>267</v>
      </c>
      <c r="D7" s="15">
        <v>1411.77</v>
      </c>
      <c r="E7" s="16" t="s">
        <v>14</v>
      </c>
      <c r="F7" s="8"/>
      <c r="G7" s="22">
        <f t="shared" si="0"/>
        <v>0</v>
      </c>
      <c r="H7" s="11" t="e">
        <f>G7/G$197</f>
        <v>#DIV/0!</v>
      </c>
      <c r="I7" s="46"/>
      <c r="J7" s="46"/>
      <c r="K7" s="46"/>
      <c r="L7" s="46"/>
      <c r="M7" s="38"/>
      <c r="N7" s="38"/>
      <c r="O7" s="38"/>
      <c r="P7" s="38"/>
      <c r="Q7" s="46"/>
      <c r="R7" s="46"/>
      <c r="S7" s="46"/>
      <c r="T7" s="46"/>
      <c r="U7" s="38"/>
      <c r="V7" s="38"/>
      <c r="W7" s="38"/>
      <c r="X7" s="38"/>
      <c r="Y7" s="46"/>
      <c r="Z7" s="46"/>
      <c r="AA7" s="46"/>
      <c r="AB7" s="46"/>
      <c r="AC7" s="38"/>
      <c r="AD7" s="38"/>
      <c r="AE7" s="38"/>
      <c r="AF7" s="38"/>
    </row>
    <row r="8" spans="1:32" x14ac:dyDescent="0.25">
      <c r="A8" s="27" t="s">
        <v>70</v>
      </c>
      <c r="B8" s="30" t="s">
        <v>264</v>
      </c>
      <c r="C8" s="14" t="s">
        <v>268</v>
      </c>
      <c r="D8" s="15">
        <v>1411.77</v>
      </c>
      <c r="E8" s="16" t="s">
        <v>14</v>
      </c>
      <c r="F8" s="8"/>
      <c r="G8" s="22">
        <f t="shared" si="0"/>
        <v>0</v>
      </c>
      <c r="H8" s="11" t="e">
        <f>G8/G$197</f>
        <v>#DIV/0!</v>
      </c>
      <c r="I8" s="46"/>
      <c r="J8" s="46"/>
      <c r="K8" s="46"/>
      <c r="L8" s="46"/>
      <c r="M8" s="38"/>
      <c r="N8" s="38"/>
      <c r="O8" s="38"/>
      <c r="P8" s="38"/>
      <c r="Q8" s="46"/>
      <c r="R8" s="46"/>
      <c r="S8" s="46"/>
      <c r="T8" s="46"/>
      <c r="U8" s="38"/>
      <c r="V8" s="38"/>
      <c r="W8" s="38"/>
      <c r="X8" s="38"/>
      <c r="Y8" s="46"/>
      <c r="Z8" s="46"/>
      <c r="AA8" s="46"/>
      <c r="AB8" s="46"/>
      <c r="AC8" s="38"/>
      <c r="AD8" s="38"/>
      <c r="AE8" s="38"/>
      <c r="AF8" s="38"/>
    </row>
    <row r="9" spans="1:32" s="34" customFormat="1" ht="31.5" customHeight="1" x14ac:dyDescent="0.25">
      <c r="A9" s="19" t="s">
        <v>40</v>
      </c>
      <c r="B9" s="20">
        <v>2</v>
      </c>
      <c r="C9" s="61" t="s">
        <v>7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</row>
    <row r="10" spans="1:32" ht="30" x14ac:dyDescent="0.25">
      <c r="A10" s="31">
        <v>10778</v>
      </c>
      <c r="B10" s="31" t="s">
        <v>10</v>
      </c>
      <c r="C10" s="3" t="s">
        <v>15</v>
      </c>
      <c r="D10" s="4">
        <v>6</v>
      </c>
      <c r="E10" s="31" t="s">
        <v>5</v>
      </c>
      <c r="F10" s="5"/>
      <c r="G10" s="32">
        <f>D10*F10</f>
        <v>0</v>
      </c>
      <c r="H10" s="6" t="e">
        <f>G10/G$197</f>
        <v>#DIV/0!</v>
      </c>
      <c r="I10" s="46"/>
      <c r="J10" s="46"/>
      <c r="K10" s="46"/>
      <c r="L10" s="46"/>
      <c r="M10" s="38"/>
      <c r="N10" s="38"/>
      <c r="O10" s="38"/>
      <c r="P10" s="38"/>
      <c r="Q10" s="46"/>
      <c r="R10" s="46"/>
      <c r="S10" s="46"/>
      <c r="T10" s="46"/>
      <c r="U10" s="38"/>
      <c r="V10" s="38"/>
      <c r="W10" s="38"/>
      <c r="X10" s="38"/>
      <c r="Y10" s="46"/>
      <c r="Z10" s="46"/>
      <c r="AA10" s="46"/>
      <c r="AB10" s="46"/>
      <c r="AC10" s="38"/>
      <c r="AD10" s="38"/>
      <c r="AE10" s="38"/>
      <c r="AF10" s="38"/>
    </row>
    <row r="11" spans="1:32" ht="45" x14ac:dyDescent="0.25">
      <c r="A11" s="31" t="s">
        <v>4</v>
      </c>
      <c r="B11" s="31" t="s">
        <v>11</v>
      </c>
      <c r="C11" s="3" t="s">
        <v>153</v>
      </c>
      <c r="D11" s="4">
        <v>6</v>
      </c>
      <c r="E11" s="31" t="s">
        <v>5</v>
      </c>
      <c r="F11" s="5"/>
      <c r="G11" s="32">
        <f>D11*F11</f>
        <v>0</v>
      </c>
      <c r="H11" s="6" t="e">
        <f>G11/G$197</f>
        <v>#DIV/0!</v>
      </c>
      <c r="I11" s="46"/>
      <c r="J11" s="46"/>
      <c r="K11" s="46"/>
      <c r="L11" s="46"/>
      <c r="M11" s="38"/>
      <c r="N11" s="38"/>
      <c r="O11" s="38"/>
      <c r="P11" s="38"/>
      <c r="Q11" s="46"/>
      <c r="R11" s="46"/>
      <c r="S11" s="46"/>
      <c r="T11" s="46"/>
      <c r="U11" s="38"/>
      <c r="V11" s="38"/>
      <c r="W11" s="38"/>
      <c r="X11" s="38"/>
      <c r="Y11" s="46"/>
      <c r="Z11" s="46"/>
      <c r="AA11" s="46"/>
      <c r="AB11" s="46"/>
      <c r="AC11" s="38"/>
      <c r="AD11" s="38"/>
      <c r="AE11" s="38"/>
      <c r="AF11" s="38"/>
    </row>
    <row r="12" spans="1:32" ht="30" x14ac:dyDescent="0.25">
      <c r="A12" s="31">
        <v>73686</v>
      </c>
      <c r="B12" s="31" t="s">
        <v>12</v>
      </c>
      <c r="C12" s="3" t="s">
        <v>6</v>
      </c>
      <c r="D12" s="4">
        <v>1411.77</v>
      </c>
      <c r="E12" s="31" t="s">
        <v>14</v>
      </c>
      <c r="F12" s="32"/>
      <c r="G12" s="32">
        <f t="shared" ref="G12:G14" si="1">D12*F12</f>
        <v>0</v>
      </c>
      <c r="H12" s="6" t="e">
        <f>G12/G$197</f>
        <v>#DIV/0!</v>
      </c>
      <c r="I12" s="46"/>
      <c r="J12" s="46"/>
      <c r="K12" s="46"/>
      <c r="L12" s="46"/>
      <c r="M12" s="38"/>
      <c r="N12" s="38"/>
      <c r="O12" s="38"/>
      <c r="P12" s="38"/>
      <c r="Q12" s="46"/>
      <c r="R12" s="46"/>
      <c r="S12" s="46"/>
      <c r="T12" s="46"/>
      <c r="U12" s="38"/>
      <c r="V12" s="38"/>
      <c r="W12" s="38"/>
      <c r="X12" s="38"/>
      <c r="Y12" s="46"/>
      <c r="Z12" s="46"/>
      <c r="AA12" s="46"/>
      <c r="AB12" s="46"/>
      <c r="AC12" s="38"/>
      <c r="AD12" s="38"/>
      <c r="AE12" s="38"/>
      <c r="AF12" s="38"/>
    </row>
    <row r="13" spans="1:32" x14ac:dyDescent="0.25">
      <c r="A13" s="31">
        <v>98459</v>
      </c>
      <c r="B13" s="31" t="s">
        <v>13</v>
      </c>
      <c r="C13" s="3" t="s">
        <v>273</v>
      </c>
      <c r="D13" s="4">
        <v>700</v>
      </c>
      <c r="E13" s="31" t="s">
        <v>14</v>
      </c>
      <c r="F13" s="32"/>
      <c r="G13" s="32">
        <f t="shared" ref="G13" si="2">D13*F13</f>
        <v>0</v>
      </c>
      <c r="H13" s="6" t="e">
        <f>G13/G$197</f>
        <v>#DIV/0!</v>
      </c>
      <c r="I13" s="46"/>
      <c r="J13" s="46"/>
      <c r="K13" s="46"/>
      <c r="L13" s="46"/>
      <c r="M13" s="38"/>
      <c r="N13" s="38"/>
      <c r="O13" s="38"/>
      <c r="P13" s="38"/>
      <c r="Q13" s="46"/>
      <c r="R13" s="46"/>
      <c r="S13" s="46"/>
      <c r="T13" s="46"/>
      <c r="U13" s="38"/>
      <c r="V13" s="38"/>
      <c r="W13" s="38"/>
      <c r="X13" s="38"/>
      <c r="Y13" s="46"/>
      <c r="Z13" s="46"/>
      <c r="AA13" s="46"/>
      <c r="AB13" s="46"/>
      <c r="AC13" s="38"/>
      <c r="AD13" s="38"/>
      <c r="AE13" s="38"/>
      <c r="AF13" s="38"/>
    </row>
    <row r="14" spans="1:32" x14ac:dyDescent="0.25">
      <c r="A14" s="31" t="s">
        <v>151</v>
      </c>
      <c r="B14" s="31" t="s">
        <v>150</v>
      </c>
      <c r="C14" s="3" t="s">
        <v>152</v>
      </c>
      <c r="D14" s="4">
        <v>16</v>
      </c>
      <c r="E14" s="31" t="s">
        <v>14</v>
      </c>
      <c r="F14" s="32"/>
      <c r="G14" s="32">
        <f t="shared" si="1"/>
        <v>0</v>
      </c>
      <c r="H14" s="6" t="e">
        <f>G14/G$197</f>
        <v>#DIV/0!</v>
      </c>
      <c r="I14" s="46"/>
      <c r="J14" s="46"/>
      <c r="K14" s="46"/>
      <c r="L14" s="46"/>
      <c r="M14" s="38"/>
      <c r="N14" s="38"/>
      <c r="O14" s="38"/>
      <c r="P14" s="38"/>
      <c r="Q14" s="46"/>
      <c r="R14" s="46"/>
      <c r="S14" s="46"/>
      <c r="T14" s="46"/>
      <c r="U14" s="38"/>
      <c r="V14" s="38"/>
      <c r="W14" s="38"/>
      <c r="X14" s="38"/>
      <c r="Y14" s="46"/>
      <c r="Z14" s="46"/>
      <c r="AA14" s="46"/>
      <c r="AB14" s="46"/>
      <c r="AC14" s="38"/>
      <c r="AD14" s="38"/>
      <c r="AE14" s="38"/>
      <c r="AF14" s="38"/>
    </row>
    <row r="15" spans="1:32" s="34" customFormat="1" ht="31.5" customHeight="1" x14ac:dyDescent="0.25">
      <c r="A15" s="19" t="s">
        <v>2</v>
      </c>
      <c r="B15" s="20">
        <v>3</v>
      </c>
      <c r="C15" s="61" t="s">
        <v>9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</row>
    <row r="16" spans="1:32" s="36" customFormat="1" ht="30" x14ac:dyDescent="0.25">
      <c r="A16" s="30">
        <v>98531</v>
      </c>
      <c r="B16" s="31" t="s">
        <v>21</v>
      </c>
      <c r="C16" s="7" t="s">
        <v>285</v>
      </c>
      <c r="D16" s="23">
        <v>23</v>
      </c>
      <c r="E16" s="30" t="s">
        <v>60</v>
      </c>
      <c r="F16" s="8"/>
      <c r="G16" s="8">
        <f t="shared" ref="G16:G22" si="3">D16*F16</f>
        <v>0</v>
      </c>
      <c r="H16" s="6" t="e">
        <f t="shared" ref="H16:H22" si="4">G16/G$197</f>
        <v>#DIV/0!</v>
      </c>
      <c r="I16" s="46"/>
      <c r="J16" s="46"/>
      <c r="K16" s="46"/>
      <c r="L16" s="46"/>
      <c r="M16" s="47"/>
      <c r="N16" s="47"/>
      <c r="O16" s="47"/>
      <c r="P16" s="47"/>
      <c r="Q16" s="46"/>
      <c r="R16" s="46"/>
      <c r="S16" s="46"/>
      <c r="T16" s="46"/>
      <c r="U16" s="47"/>
      <c r="V16" s="47"/>
      <c r="W16" s="47"/>
      <c r="X16" s="47"/>
      <c r="Y16" s="46"/>
      <c r="Z16" s="46"/>
      <c r="AA16" s="46"/>
      <c r="AB16" s="46"/>
      <c r="AC16" s="47"/>
      <c r="AD16" s="47"/>
      <c r="AE16" s="47"/>
      <c r="AF16" s="47"/>
    </row>
    <row r="17" spans="1:32" s="36" customFormat="1" ht="30" x14ac:dyDescent="0.25">
      <c r="A17" s="30">
        <v>98528</v>
      </c>
      <c r="B17" s="31" t="s">
        <v>22</v>
      </c>
      <c r="C17" s="7" t="s">
        <v>283</v>
      </c>
      <c r="D17" s="23">
        <v>23</v>
      </c>
      <c r="E17" s="30" t="s">
        <v>60</v>
      </c>
      <c r="F17" s="8"/>
      <c r="G17" s="8">
        <f t="shared" ref="G17" si="5">D17*F17</f>
        <v>0</v>
      </c>
      <c r="H17" s="6" t="e">
        <f t="shared" si="4"/>
        <v>#DIV/0!</v>
      </c>
      <c r="I17" s="46"/>
      <c r="J17" s="46"/>
      <c r="K17" s="46"/>
      <c r="L17" s="46"/>
      <c r="M17" s="47"/>
      <c r="N17" s="47"/>
      <c r="O17" s="47"/>
      <c r="P17" s="47"/>
      <c r="Q17" s="46"/>
      <c r="R17" s="46"/>
      <c r="S17" s="46"/>
      <c r="T17" s="46"/>
      <c r="U17" s="47"/>
      <c r="V17" s="47"/>
      <c r="W17" s="47"/>
      <c r="X17" s="47"/>
      <c r="Y17" s="46"/>
      <c r="Z17" s="46"/>
      <c r="AA17" s="46"/>
      <c r="AB17" s="46"/>
      <c r="AC17" s="47"/>
      <c r="AD17" s="47"/>
      <c r="AE17" s="47"/>
      <c r="AF17" s="47"/>
    </row>
    <row r="18" spans="1:32" s="36" customFormat="1" x14ac:dyDescent="0.25">
      <c r="A18" s="30" t="s">
        <v>70</v>
      </c>
      <c r="B18" s="31" t="s">
        <v>23</v>
      </c>
      <c r="C18" s="7" t="s">
        <v>288</v>
      </c>
      <c r="D18" s="23">
        <v>3</v>
      </c>
      <c r="E18" s="30" t="s">
        <v>60</v>
      </c>
      <c r="F18" s="8"/>
      <c r="G18" s="8">
        <f t="shared" ref="G18" si="6">D18*F18</f>
        <v>0</v>
      </c>
      <c r="H18" s="6" t="e">
        <f t="shared" si="4"/>
        <v>#DIV/0!</v>
      </c>
      <c r="I18" s="46"/>
      <c r="J18" s="46"/>
      <c r="K18" s="46"/>
      <c r="L18" s="46"/>
      <c r="M18" s="47"/>
      <c r="N18" s="47"/>
      <c r="O18" s="47"/>
      <c r="P18" s="47"/>
      <c r="Q18" s="46"/>
      <c r="R18" s="46"/>
      <c r="S18" s="46"/>
      <c r="T18" s="46"/>
      <c r="U18" s="47"/>
      <c r="V18" s="47"/>
      <c r="W18" s="47"/>
      <c r="X18" s="47"/>
      <c r="Y18" s="46"/>
      <c r="Z18" s="46"/>
      <c r="AA18" s="46"/>
      <c r="AB18" s="46"/>
      <c r="AC18" s="47"/>
      <c r="AD18" s="47"/>
      <c r="AE18" s="47"/>
      <c r="AF18" s="47"/>
    </row>
    <row r="19" spans="1:32" s="37" customFormat="1" ht="15.75" x14ac:dyDescent="0.25">
      <c r="A19" s="30" t="s">
        <v>70</v>
      </c>
      <c r="B19" s="31" t="s">
        <v>118</v>
      </c>
      <c r="C19" s="7" t="s">
        <v>154</v>
      </c>
      <c r="D19" s="23">
        <v>708.65</v>
      </c>
      <c r="E19" s="30" t="s">
        <v>8</v>
      </c>
      <c r="F19" s="8"/>
      <c r="G19" s="8">
        <f t="shared" si="3"/>
        <v>0</v>
      </c>
      <c r="H19" s="6" t="e">
        <f t="shared" si="4"/>
        <v>#DIV/0!</v>
      </c>
      <c r="I19" s="46"/>
      <c r="J19" s="46"/>
      <c r="K19" s="46"/>
      <c r="L19" s="46"/>
      <c r="M19" s="48"/>
      <c r="N19" s="48"/>
      <c r="O19" s="48"/>
      <c r="P19" s="48"/>
      <c r="Q19" s="46"/>
      <c r="R19" s="46"/>
      <c r="S19" s="46"/>
      <c r="T19" s="46"/>
      <c r="U19" s="48"/>
      <c r="V19" s="48"/>
      <c r="W19" s="48"/>
      <c r="X19" s="48"/>
      <c r="Y19" s="46"/>
      <c r="Z19" s="46"/>
      <c r="AA19" s="46"/>
      <c r="AB19" s="46"/>
      <c r="AC19" s="48"/>
      <c r="AD19" s="48"/>
      <c r="AE19" s="48"/>
      <c r="AF19" s="48"/>
    </row>
    <row r="20" spans="1:32" s="37" customFormat="1" ht="30" x14ac:dyDescent="0.25">
      <c r="A20" s="30" t="s">
        <v>155</v>
      </c>
      <c r="B20" s="31" t="s">
        <v>119</v>
      </c>
      <c r="C20" s="7" t="s">
        <v>156</v>
      </c>
      <c r="D20" s="23">
        <v>1180</v>
      </c>
      <c r="E20" s="30" t="s">
        <v>14</v>
      </c>
      <c r="F20" s="8"/>
      <c r="G20" s="8">
        <f t="shared" ref="G20" si="7">D20*F20</f>
        <v>0</v>
      </c>
      <c r="H20" s="6" t="e">
        <f t="shared" si="4"/>
        <v>#DIV/0!</v>
      </c>
      <c r="I20" s="46"/>
      <c r="J20" s="46"/>
      <c r="K20" s="46"/>
      <c r="L20" s="46"/>
      <c r="M20" s="48"/>
      <c r="N20" s="48"/>
      <c r="O20" s="48"/>
      <c r="P20" s="48"/>
      <c r="Q20" s="46"/>
      <c r="R20" s="46"/>
      <c r="S20" s="46"/>
      <c r="T20" s="46"/>
      <c r="U20" s="48"/>
      <c r="V20" s="48"/>
      <c r="W20" s="48"/>
      <c r="X20" s="48"/>
      <c r="Y20" s="46"/>
      <c r="Z20" s="46"/>
      <c r="AA20" s="46"/>
      <c r="AB20" s="46"/>
      <c r="AC20" s="48"/>
      <c r="AD20" s="48"/>
      <c r="AE20" s="48"/>
      <c r="AF20" s="48"/>
    </row>
    <row r="21" spans="1:32" ht="30" x14ac:dyDescent="0.25">
      <c r="A21" s="31">
        <v>72900</v>
      </c>
      <c r="B21" s="31" t="s">
        <v>282</v>
      </c>
      <c r="C21" s="3" t="s">
        <v>18</v>
      </c>
      <c r="D21" s="4">
        <v>860</v>
      </c>
      <c r="E21" s="31" t="s">
        <v>19</v>
      </c>
      <c r="F21" s="32"/>
      <c r="G21" s="32">
        <f t="shared" si="3"/>
        <v>0</v>
      </c>
      <c r="H21" s="6" t="e">
        <f t="shared" si="4"/>
        <v>#DIV/0!</v>
      </c>
      <c r="I21" s="46"/>
      <c r="J21" s="46"/>
      <c r="K21" s="46"/>
      <c r="L21" s="46"/>
      <c r="M21" s="38"/>
      <c r="N21" s="38"/>
      <c r="O21" s="38"/>
      <c r="P21" s="38"/>
      <c r="Q21" s="46"/>
      <c r="R21" s="46"/>
      <c r="S21" s="46"/>
      <c r="T21" s="46"/>
      <c r="U21" s="38"/>
      <c r="V21" s="38"/>
      <c r="W21" s="38"/>
      <c r="X21" s="38"/>
      <c r="Y21" s="46"/>
      <c r="Z21" s="46"/>
      <c r="AA21" s="46"/>
      <c r="AB21" s="46"/>
      <c r="AC21" s="38"/>
      <c r="AD21" s="38"/>
      <c r="AE21" s="38"/>
      <c r="AF21" s="38"/>
    </row>
    <row r="22" spans="1:32" x14ac:dyDescent="0.25">
      <c r="A22" s="31">
        <v>72897</v>
      </c>
      <c r="B22" s="31" t="s">
        <v>287</v>
      </c>
      <c r="C22" s="3" t="s">
        <v>20</v>
      </c>
      <c r="D22" s="4">
        <v>860</v>
      </c>
      <c r="E22" s="31" t="s">
        <v>19</v>
      </c>
      <c r="F22" s="32"/>
      <c r="G22" s="32">
        <f t="shared" si="3"/>
        <v>0</v>
      </c>
      <c r="H22" s="6" t="e">
        <f t="shared" si="4"/>
        <v>#DIV/0!</v>
      </c>
      <c r="I22" s="46"/>
      <c r="J22" s="46"/>
      <c r="K22" s="46"/>
      <c r="L22" s="46"/>
      <c r="M22" s="38"/>
      <c r="N22" s="38"/>
      <c r="O22" s="38"/>
      <c r="P22" s="38"/>
      <c r="Q22" s="46"/>
      <c r="R22" s="46"/>
      <c r="S22" s="46"/>
      <c r="T22" s="46"/>
      <c r="U22" s="38"/>
      <c r="V22" s="38"/>
      <c r="W22" s="38"/>
      <c r="X22" s="38"/>
      <c r="Y22" s="46"/>
      <c r="Z22" s="46"/>
      <c r="AA22" s="46"/>
      <c r="AB22" s="46"/>
      <c r="AC22" s="38"/>
      <c r="AD22" s="38"/>
      <c r="AE22" s="38"/>
      <c r="AF22" s="38"/>
    </row>
    <row r="23" spans="1:32" s="34" customFormat="1" ht="31.5" customHeight="1" x14ac:dyDescent="0.25">
      <c r="A23" s="19" t="s">
        <v>2</v>
      </c>
      <c r="B23" s="20">
        <v>4</v>
      </c>
      <c r="C23" s="61" t="s">
        <v>17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</row>
    <row r="24" spans="1:32" s="36" customFormat="1" ht="45" x14ac:dyDescent="0.25">
      <c r="A24" s="30" t="s">
        <v>70</v>
      </c>
      <c r="B24" s="30" t="s">
        <v>24</v>
      </c>
      <c r="C24" s="10" t="s">
        <v>223</v>
      </c>
      <c r="D24" s="23">
        <v>780</v>
      </c>
      <c r="E24" s="30" t="s">
        <v>8</v>
      </c>
      <c r="F24" s="8"/>
      <c r="G24" s="8">
        <f>D24*F24</f>
        <v>0</v>
      </c>
      <c r="H24" s="9" t="e">
        <f>G24/G$197</f>
        <v>#DIV/0!</v>
      </c>
      <c r="I24" s="46"/>
      <c r="J24" s="46"/>
      <c r="K24" s="46"/>
      <c r="L24" s="46"/>
      <c r="M24" s="47"/>
      <c r="N24" s="47"/>
      <c r="O24" s="47"/>
      <c r="P24" s="47"/>
      <c r="Q24" s="46"/>
      <c r="R24" s="46"/>
      <c r="S24" s="46"/>
      <c r="T24" s="46"/>
      <c r="U24" s="47"/>
      <c r="V24" s="47"/>
      <c r="W24" s="47"/>
      <c r="X24" s="47"/>
      <c r="Y24" s="46"/>
      <c r="Z24" s="46"/>
      <c r="AA24" s="46"/>
      <c r="AB24" s="46"/>
      <c r="AC24" s="47"/>
      <c r="AD24" s="47"/>
      <c r="AE24" s="47"/>
      <c r="AF24" s="47"/>
    </row>
    <row r="25" spans="1:32" s="34" customFormat="1" ht="31.5" customHeight="1" x14ac:dyDescent="0.25">
      <c r="A25" s="19" t="s">
        <v>2</v>
      </c>
      <c r="B25" s="20">
        <v>5</v>
      </c>
      <c r="C25" s="61" t="s">
        <v>25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</row>
    <row r="26" spans="1:32" ht="15.75" x14ac:dyDescent="0.25">
      <c r="A26" s="53"/>
      <c r="B26" s="53"/>
      <c r="C26" s="21" t="s">
        <v>182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</row>
    <row r="27" spans="1:32" ht="30" x14ac:dyDescent="0.25">
      <c r="A27" s="29">
        <v>92267</v>
      </c>
      <c r="B27" s="29" t="s">
        <v>44</v>
      </c>
      <c r="C27" s="10" t="s">
        <v>217</v>
      </c>
      <c r="D27" s="28">
        <v>100</v>
      </c>
      <c r="E27" s="29" t="s">
        <v>14</v>
      </c>
      <c r="F27" s="32"/>
      <c r="G27" s="5">
        <f t="shared" ref="G27:G33" si="8">D27*F27</f>
        <v>0</v>
      </c>
      <c r="H27" s="6" t="e">
        <f t="shared" ref="H27:H33" si="9">G27/G$197</f>
        <v>#DIV/0!</v>
      </c>
      <c r="I27" s="46"/>
      <c r="J27" s="46"/>
      <c r="K27" s="46"/>
      <c r="L27" s="46"/>
      <c r="M27" s="38"/>
      <c r="N27" s="38"/>
      <c r="O27" s="38"/>
      <c r="P27" s="38"/>
      <c r="Q27" s="46"/>
      <c r="R27" s="46"/>
      <c r="S27" s="46"/>
      <c r="T27" s="46"/>
      <c r="U27" s="38"/>
      <c r="V27" s="38"/>
      <c r="W27" s="38"/>
      <c r="X27" s="38"/>
      <c r="Y27" s="46"/>
      <c r="Z27" s="46"/>
      <c r="AA27" s="46"/>
      <c r="AB27" s="46"/>
      <c r="AC27" s="38"/>
      <c r="AD27" s="38"/>
      <c r="AE27" s="38"/>
      <c r="AF27" s="38"/>
    </row>
    <row r="28" spans="1:32" ht="45" x14ac:dyDescent="0.25">
      <c r="A28" s="29">
        <v>92538</v>
      </c>
      <c r="B28" s="29" t="s">
        <v>45</v>
      </c>
      <c r="C28" s="10" t="s">
        <v>249</v>
      </c>
      <c r="D28" s="28">
        <v>100</v>
      </c>
      <c r="E28" s="29" t="s">
        <v>14</v>
      </c>
      <c r="F28" s="32"/>
      <c r="G28" s="5">
        <f t="shared" ref="G28" si="10">D28*F28</f>
        <v>0</v>
      </c>
      <c r="H28" s="6" t="e">
        <f t="shared" si="9"/>
        <v>#DIV/0!</v>
      </c>
      <c r="I28" s="46"/>
      <c r="J28" s="46"/>
      <c r="K28" s="46"/>
      <c r="L28" s="46"/>
      <c r="M28" s="38"/>
      <c r="N28" s="38"/>
      <c r="O28" s="38"/>
      <c r="P28" s="38"/>
      <c r="Q28" s="46"/>
      <c r="R28" s="46"/>
      <c r="S28" s="46"/>
      <c r="T28" s="46"/>
      <c r="U28" s="38"/>
      <c r="V28" s="38"/>
      <c r="W28" s="38"/>
      <c r="X28" s="38"/>
      <c r="Y28" s="46"/>
      <c r="Z28" s="46"/>
      <c r="AA28" s="46"/>
      <c r="AB28" s="46"/>
      <c r="AC28" s="38"/>
      <c r="AD28" s="38"/>
      <c r="AE28" s="38"/>
      <c r="AF28" s="38"/>
    </row>
    <row r="29" spans="1:32" ht="30" x14ac:dyDescent="0.25">
      <c r="A29" s="29">
        <v>83534</v>
      </c>
      <c r="B29" s="29" t="s">
        <v>46</v>
      </c>
      <c r="C29" s="10" t="s">
        <v>27</v>
      </c>
      <c r="D29" s="28">
        <v>65</v>
      </c>
      <c r="E29" s="29" t="s">
        <v>19</v>
      </c>
      <c r="F29" s="32"/>
      <c r="G29" s="5">
        <f t="shared" si="8"/>
        <v>0</v>
      </c>
      <c r="H29" s="6" t="e">
        <f t="shared" si="9"/>
        <v>#DIV/0!</v>
      </c>
      <c r="I29" s="46"/>
      <c r="J29" s="46"/>
      <c r="K29" s="46"/>
      <c r="L29" s="46"/>
      <c r="M29" s="38"/>
      <c r="N29" s="38"/>
      <c r="O29" s="38"/>
      <c r="P29" s="38"/>
      <c r="Q29" s="46"/>
      <c r="R29" s="46"/>
      <c r="S29" s="46"/>
      <c r="T29" s="46"/>
      <c r="U29" s="38"/>
      <c r="V29" s="38"/>
      <c r="W29" s="38"/>
      <c r="X29" s="38"/>
      <c r="Y29" s="46"/>
      <c r="Z29" s="46"/>
      <c r="AA29" s="46"/>
      <c r="AB29" s="46"/>
      <c r="AC29" s="38"/>
      <c r="AD29" s="38"/>
      <c r="AE29" s="38"/>
      <c r="AF29" s="38"/>
    </row>
    <row r="30" spans="1:32" x14ac:dyDescent="0.25">
      <c r="A30" s="29">
        <v>31</v>
      </c>
      <c r="B30" s="29" t="s">
        <v>120</v>
      </c>
      <c r="C30" s="10" t="s">
        <v>28</v>
      </c>
      <c r="D30" s="28">
        <v>2500</v>
      </c>
      <c r="E30" s="29" t="s">
        <v>29</v>
      </c>
      <c r="F30" s="32"/>
      <c r="G30" s="5">
        <f t="shared" si="8"/>
        <v>0</v>
      </c>
      <c r="H30" s="6" t="e">
        <f t="shared" si="9"/>
        <v>#DIV/0!</v>
      </c>
      <c r="I30" s="46"/>
      <c r="J30" s="46"/>
      <c r="K30" s="46"/>
      <c r="L30" s="46"/>
      <c r="M30" s="38"/>
      <c r="N30" s="38"/>
      <c r="O30" s="38"/>
      <c r="P30" s="38"/>
      <c r="Q30" s="46"/>
      <c r="R30" s="46"/>
      <c r="S30" s="46"/>
      <c r="T30" s="46"/>
      <c r="U30" s="38"/>
      <c r="V30" s="38"/>
      <c r="W30" s="38"/>
      <c r="X30" s="38"/>
      <c r="Y30" s="46"/>
      <c r="Z30" s="46"/>
      <c r="AA30" s="46"/>
      <c r="AB30" s="46"/>
      <c r="AC30" s="38"/>
      <c r="AD30" s="38"/>
      <c r="AE30" s="38"/>
      <c r="AF30" s="38"/>
    </row>
    <row r="31" spans="1:32" ht="30" x14ac:dyDescent="0.25">
      <c r="A31" s="29">
        <v>92795</v>
      </c>
      <c r="B31" s="29" t="s">
        <v>121</v>
      </c>
      <c r="C31" s="10" t="s">
        <v>30</v>
      </c>
      <c r="D31" s="28">
        <v>2500</v>
      </c>
      <c r="E31" s="29" t="s">
        <v>29</v>
      </c>
      <c r="F31" s="32"/>
      <c r="G31" s="5">
        <f t="shared" si="8"/>
        <v>0</v>
      </c>
      <c r="H31" s="6" t="e">
        <f t="shared" si="9"/>
        <v>#DIV/0!</v>
      </c>
      <c r="I31" s="46"/>
      <c r="J31" s="46"/>
      <c r="K31" s="46"/>
      <c r="L31" s="46"/>
      <c r="M31" s="38"/>
      <c r="N31" s="38"/>
      <c r="O31" s="38"/>
      <c r="P31" s="38"/>
      <c r="Q31" s="46"/>
      <c r="R31" s="46"/>
      <c r="S31" s="46"/>
      <c r="T31" s="46"/>
      <c r="U31" s="38"/>
      <c r="V31" s="38"/>
      <c r="W31" s="38"/>
      <c r="X31" s="38"/>
      <c r="Y31" s="46"/>
      <c r="Z31" s="46"/>
      <c r="AA31" s="46"/>
      <c r="AB31" s="46"/>
      <c r="AC31" s="38"/>
      <c r="AD31" s="38"/>
      <c r="AE31" s="38"/>
      <c r="AF31" s="38"/>
    </row>
    <row r="32" spans="1:32" ht="30" x14ac:dyDescent="0.25">
      <c r="A32" s="29">
        <v>38406</v>
      </c>
      <c r="B32" s="29" t="s">
        <v>122</v>
      </c>
      <c r="C32" s="10" t="s">
        <v>167</v>
      </c>
      <c r="D32" s="28">
        <v>270</v>
      </c>
      <c r="E32" s="29" t="s">
        <v>19</v>
      </c>
      <c r="F32" s="32"/>
      <c r="G32" s="5">
        <f t="shared" si="8"/>
        <v>0</v>
      </c>
      <c r="H32" s="6" t="e">
        <f t="shared" si="9"/>
        <v>#DIV/0!</v>
      </c>
      <c r="I32" s="46"/>
      <c r="J32" s="46"/>
      <c r="K32" s="46"/>
      <c r="L32" s="46"/>
      <c r="M32" s="38"/>
      <c r="N32" s="38"/>
      <c r="O32" s="38"/>
      <c r="P32" s="38"/>
      <c r="Q32" s="46"/>
      <c r="R32" s="46"/>
      <c r="S32" s="46"/>
      <c r="T32" s="46"/>
      <c r="U32" s="38"/>
      <c r="V32" s="38"/>
      <c r="W32" s="38"/>
      <c r="X32" s="38"/>
      <c r="Y32" s="46"/>
      <c r="Z32" s="46"/>
      <c r="AA32" s="46"/>
      <c r="AB32" s="46"/>
      <c r="AC32" s="38"/>
      <c r="AD32" s="38"/>
      <c r="AE32" s="38"/>
      <c r="AF32" s="38"/>
    </row>
    <row r="33" spans="1:32" ht="30" x14ac:dyDescent="0.25">
      <c r="A33" s="29">
        <v>92874</v>
      </c>
      <c r="B33" s="29" t="s">
        <v>123</v>
      </c>
      <c r="C33" s="10" t="s">
        <v>31</v>
      </c>
      <c r="D33" s="28">
        <v>270</v>
      </c>
      <c r="E33" s="29" t="s">
        <v>19</v>
      </c>
      <c r="F33" s="32"/>
      <c r="G33" s="5">
        <f t="shared" si="8"/>
        <v>0</v>
      </c>
      <c r="H33" s="6" t="e">
        <f t="shared" si="9"/>
        <v>#DIV/0!</v>
      </c>
      <c r="I33" s="46"/>
      <c r="J33" s="46"/>
      <c r="K33" s="46"/>
      <c r="L33" s="46"/>
      <c r="M33" s="38"/>
      <c r="N33" s="38"/>
      <c r="O33" s="38"/>
      <c r="P33" s="38"/>
      <c r="Q33" s="46"/>
      <c r="R33" s="46"/>
      <c r="S33" s="46"/>
      <c r="T33" s="46"/>
      <c r="U33" s="38"/>
      <c r="V33" s="38"/>
      <c r="W33" s="38"/>
      <c r="X33" s="38"/>
      <c r="Y33" s="46"/>
      <c r="Z33" s="46"/>
      <c r="AA33" s="46"/>
      <c r="AB33" s="46"/>
      <c r="AC33" s="38"/>
      <c r="AD33" s="38"/>
      <c r="AE33" s="38"/>
      <c r="AF33" s="38"/>
    </row>
    <row r="34" spans="1:32" ht="15.75" x14ac:dyDescent="0.25">
      <c r="A34" s="53"/>
      <c r="B34" s="53"/>
      <c r="C34" s="21" t="s">
        <v>219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</row>
    <row r="35" spans="1:32" ht="30" x14ac:dyDescent="0.25">
      <c r="A35" s="29">
        <v>96527</v>
      </c>
      <c r="B35" s="29" t="s">
        <v>124</v>
      </c>
      <c r="C35" s="10" t="s">
        <v>26</v>
      </c>
      <c r="D35" s="28">
        <v>23</v>
      </c>
      <c r="E35" s="29" t="s">
        <v>19</v>
      </c>
      <c r="F35" s="32"/>
      <c r="G35" s="5">
        <f>D35*F35</f>
        <v>0</v>
      </c>
      <c r="H35" s="6" t="e">
        <f t="shared" ref="H35:H41" si="11">G35/G$197</f>
        <v>#DIV/0!</v>
      </c>
      <c r="I35" s="46"/>
      <c r="J35" s="46"/>
      <c r="K35" s="46"/>
      <c r="L35" s="46"/>
      <c r="M35" s="38"/>
      <c r="N35" s="38"/>
      <c r="O35" s="38"/>
      <c r="P35" s="38"/>
      <c r="Q35" s="46"/>
      <c r="R35" s="46"/>
      <c r="S35" s="46"/>
      <c r="T35" s="46"/>
      <c r="U35" s="38"/>
      <c r="V35" s="38"/>
      <c r="W35" s="38"/>
      <c r="X35" s="38"/>
      <c r="Y35" s="46"/>
      <c r="Z35" s="46"/>
      <c r="AA35" s="46"/>
      <c r="AB35" s="46"/>
      <c r="AC35" s="38"/>
      <c r="AD35" s="38"/>
      <c r="AE35" s="38"/>
      <c r="AF35" s="38"/>
    </row>
    <row r="36" spans="1:32" ht="30" x14ac:dyDescent="0.25">
      <c r="A36" s="29">
        <v>96536</v>
      </c>
      <c r="B36" s="29" t="s">
        <v>125</v>
      </c>
      <c r="C36" s="10" t="s">
        <v>250</v>
      </c>
      <c r="D36" s="28">
        <v>250</v>
      </c>
      <c r="E36" s="29" t="s">
        <v>14</v>
      </c>
      <c r="F36" s="32"/>
      <c r="G36" s="5">
        <f t="shared" ref="G36" si="12">D36*F36</f>
        <v>0</v>
      </c>
      <c r="H36" s="6" t="e">
        <f t="shared" si="11"/>
        <v>#DIV/0!</v>
      </c>
      <c r="I36" s="46"/>
      <c r="J36" s="46"/>
      <c r="K36" s="46"/>
      <c r="L36" s="46"/>
      <c r="M36" s="38"/>
      <c r="N36" s="38"/>
      <c r="O36" s="38"/>
      <c r="P36" s="38"/>
      <c r="Q36" s="46"/>
      <c r="R36" s="46"/>
      <c r="S36" s="46"/>
      <c r="T36" s="46"/>
      <c r="U36" s="38"/>
      <c r="V36" s="38"/>
      <c r="W36" s="38"/>
      <c r="X36" s="38"/>
      <c r="Y36" s="46"/>
      <c r="Z36" s="46"/>
      <c r="AA36" s="46"/>
      <c r="AB36" s="46"/>
      <c r="AC36" s="38"/>
      <c r="AD36" s="38"/>
      <c r="AE36" s="38"/>
      <c r="AF36" s="38"/>
    </row>
    <row r="37" spans="1:32" ht="30" x14ac:dyDescent="0.25">
      <c r="A37" s="29">
        <v>83534</v>
      </c>
      <c r="B37" s="29" t="s">
        <v>126</v>
      </c>
      <c r="C37" s="10" t="s">
        <v>27</v>
      </c>
      <c r="D37" s="28">
        <v>5</v>
      </c>
      <c r="E37" s="29" t="s">
        <v>19</v>
      </c>
      <c r="F37" s="32"/>
      <c r="G37" s="5">
        <f t="shared" ref="G37" si="13">D37*F37</f>
        <v>0</v>
      </c>
      <c r="H37" s="6" t="e">
        <f t="shared" si="11"/>
        <v>#DIV/0!</v>
      </c>
      <c r="I37" s="46"/>
      <c r="J37" s="46"/>
      <c r="K37" s="46"/>
      <c r="L37" s="46"/>
      <c r="M37" s="38"/>
      <c r="N37" s="38"/>
      <c r="O37" s="38"/>
      <c r="P37" s="38"/>
      <c r="Q37" s="46"/>
      <c r="R37" s="46"/>
      <c r="S37" s="46"/>
      <c r="T37" s="46"/>
      <c r="U37" s="38"/>
      <c r="V37" s="38"/>
      <c r="W37" s="38"/>
      <c r="X37" s="38"/>
      <c r="Y37" s="46"/>
      <c r="Z37" s="46"/>
      <c r="AA37" s="46"/>
      <c r="AB37" s="46"/>
      <c r="AC37" s="38"/>
      <c r="AD37" s="38"/>
      <c r="AE37" s="38"/>
      <c r="AF37" s="38"/>
    </row>
    <row r="38" spans="1:32" x14ac:dyDescent="0.25">
      <c r="A38" s="29">
        <v>31</v>
      </c>
      <c r="B38" s="29" t="s">
        <v>127</v>
      </c>
      <c r="C38" s="10" t="s">
        <v>28</v>
      </c>
      <c r="D38" s="28">
        <v>4000</v>
      </c>
      <c r="E38" s="29" t="s">
        <v>29</v>
      </c>
      <c r="F38" s="32"/>
      <c r="G38" s="5">
        <f t="shared" ref="G38:G55" si="14">D38*F38</f>
        <v>0</v>
      </c>
      <c r="H38" s="6" t="e">
        <f t="shared" si="11"/>
        <v>#DIV/0!</v>
      </c>
      <c r="I38" s="46"/>
      <c r="J38" s="46"/>
      <c r="K38" s="46"/>
      <c r="L38" s="46"/>
      <c r="M38" s="38"/>
      <c r="N38" s="38"/>
      <c r="O38" s="38"/>
      <c r="P38" s="38"/>
      <c r="Q38" s="46"/>
      <c r="R38" s="46"/>
      <c r="S38" s="46"/>
      <c r="T38" s="46"/>
      <c r="U38" s="38"/>
      <c r="V38" s="38"/>
      <c r="W38" s="38"/>
      <c r="X38" s="38"/>
      <c r="Y38" s="46"/>
      <c r="Z38" s="46"/>
      <c r="AA38" s="46"/>
      <c r="AB38" s="46"/>
      <c r="AC38" s="38"/>
      <c r="AD38" s="38"/>
      <c r="AE38" s="38"/>
      <c r="AF38" s="38"/>
    </row>
    <row r="39" spans="1:32" ht="30" x14ac:dyDescent="0.25">
      <c r="A39" s="29">
        <v>92795</v>
      </c>
      <c r="B39" s="29" t="s">
        <v>128</v>
      </c>
      <c r="C39" s="10" t="s">
        <v>30</v>
      </c>
      <c r="D39" s="28">
        <v>4000</v>
      </c>
      <c r="E39" s="29" t="s">
        <v>29</v>
      </c>
      <c r="F39" s="32"/>
      <c r="G39" s="5">
        <f t="shared" si="14"/>
        <v>0</v>
      </c>
      <c r="H39" s="6" t="e">
        <f t="shared" si="11"/>
        <v>#DIV/0!</v>
      </c>
      <c r="I39" s="46"/>
      <c r="J39" s="46"/>
      <c r="K39" s="46"/>
      <c r="L39" s="46"/>
      <c r="M39" s="38"/>
      <c r="N39" s="38"/>
      <c r="O39" s="38"/>
      <c r="P39" s="38"/>
      <c r="Q39" s="46"/>
      <c r="R39" s="46"/>
      <c r="S39" s="46"/>
      <c r="T39" s="46"/>
      <c r="U39" s="38"/>
      <c r="V39" s="38"/>
      <c r="W39" s="38"/>
      <c r="X39" s="38"/>
      <c r="Y39" s="46"/>
      <c r="Z39" s="46"/>
      <c r="AA39" s="46"/>
      <c r="AB39" s="46"/>
      <c r="AC39" s="38"/>
      <c r="AD39" s="38"/>
      <c r="AE39" s="38"/>
      <c r="AF39" s="38"/>
    </row>
    <row r="40" spans="1:32" ht="30" x14ac:dyDescent="0.25">
      <c r="A40" s="29">
        <v>38406</v>
      </c>
      <c r="B40" s="29" t="s">
        <v>129</v>
      </c>
      <c r="C40" s="10" t="s">
        <v>167</v>
      </c>
      <c r="D40" s="28">
        <v>23</v>
      </c>
      <c r="E40" s="29" t="s">
        <v>19</v>
      </c>
      <c r="F40" s="32"/>
      <c r="G40" s="5">
        <f t="shared" si="14"/>
        <v>0</v>
      </c>
      <c r="H40" s="6" t="e">
        <f t="shared" si="11"/>
        <v>#DIV/0!</v>
      </c>
      <c r="I40" s="46"/>
      <c r="J40" s="46"/>
      <c r="K40" s="46"/>
      <c r="L40" s="46"/>
      <c r="M40" s="38"/>
      <c r="N40" s="38"/>
      <c r="O40" s="38"/>
      <c r="P40" s="38"/>
      <c r="Q40" s="46"/>
      <c r="R40" s="46"/>
      <c r="S40" s="46"/>
      <c r="T40" s="46"/>
      <c r="U40" s="38"/>
      <c r="V40" s="38"/>
      <c r="W40" s="38"/>
      <c r="X40" s="38"/>
      <c r="Y40" s="46"/>
      <c r="Z40" s="46"/>
      <c r="AA40" s="46"/>
      <c r="AB40" s="46"/>
      <c r="AC40" s="38"/>
      <c r="AD40" s="38"/>
      <c r="AE40" s="38"/>
      <c r="AF40" s="38"/>
    </row>
    <row r="41" spans="1:32" ht="30" x14ac:dyDescent="0.25">
      <c r="A41" s="29">
        <v>92874</v>
      </c>
      <c r="B41" s="29" t="s">
        <v>130</v>
      </c>
      <c r="C41" s="10" t="s">
        <v>31</v>
      </c>
      <c r="D41" s="28">
        <v>23</v>
      </c>
      <c r="E41" s="29" t="s">
        <v>19</v>
      </c>
      <c r="F41" s="32"/>
      <c r="G41" s="5">
        <f t="shared" si="14"/>
        <v>0</v>
      </c>
      <c r="H41" s="6" t="e">
        <f t="shared" si="11"/>
        <v>#DIV/0!</v>
      </c>
      <c r="I41" s="46"/>
      <c r="J41" s="46"/>
      <c r="K41" s="46"/>
      <c r="L41" s="46"/>
      <c r="M41" s="38"/>
      <c r="N41" s="38"/>
      <c r="O41" s="38"/>
      <c r="P41" s="38"/>
      <c r="Q41" s="46"/>
      <c r="R41" s="46"/>
      <c r="S41" s="46"/>
      <c r="T41" s="46"/>
      <c r="U41" s="38"/>
      <c r="V41" s="38"/>
      <c r="W41" s="38"/>
      <c r="X41" s="38"/>
      <c r="Y41" s="46"/>
      <c r="Z41" s="46"/>
      <c r="AA41" s="46"/>
      <c r="AB41" s="46"/>
      <c r="AC41" s="38"/>
      <c r="AD41" s="38"/>
      <c r="AE41" s="38"/>
      <c r="AF41" s="38"/>
    </row>
    <row r="42" spans="1:32" ht="15.75" x14ac:dyDescent="0.25">
      <c r="A42" s="53"/>
      <c r="B42" s="53"/>
      <c r="C42" s="21" t="s">
        <v>33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</row>
    <row r="43" spans="1:32" ht="30" x14ac:dyDescent="0.25">
      <c r="A43" s="29">
        <v>92263</v>
      </c>
      <c r="B43" s="29" t="s">
        <v>131</v>
      </c>
      <c r="C43" s="10" t="s">
        <v>218</v>
      </c>
      <c r="D43" s="28">
        <v>135.72</v>
      </c>
      <c r="E43" s="29" t="s">
        <v>14</v>
      </c>
      <c r="F43" s="32"/>
      <c r="G43" s="5">
        <f t="shared" si="14"/>
        <v>0</v>
      </c>
      <c r="H43" s="6" t="e">
        <f t="shared" ref="H43:H48" si="15">G43/G$197</f>
        <v>#DIV/0!</v>
      </c>
      <c r="I43" s="46"/>
      <c r="J43" s="46"/>
      <c r="K43" s="46"/>
      <c r="L43" s="46"/>
      <c r="M43" s="38"/>
      <c r="N43" s="38"/>
      <c r="O43" s="38"/>
      <c r="P43" s="38"/>
      <c r="Q43" s="46"/>
      <c r="R43" s="46"/>
      <c r="S43" s="46"/>
      <c r="T43" s="46"/>
      <c r="U43" s="38"/>
      <c r="V43" s="38"/>
      <c r="W43" s="38"/>
      <c r="X43" s="38"/>
      <c r="Y43" s="46"/>
      <c r="Z43" s="46"/>
      <c r="AA43" s="46"/>
      <c r="AB43" s="46"/>
      <c r="AC43" s="38"/>
      <c r="AD43" s="38"/>
      <c r="AE43" s="38"/>
      <c r="AF43" s="38"/>
    </row>
    <row r="44" spans="1:32" ht="60" x14ac:dyDescent="0.25">
      <c r="A44" s="29">
        <v>92428</v>
      </c>
      <c r="B44" s="29" t="s">
        <v>132</v>
      </c>
      <c r="C44" s="10" t="s">
        <v>251</v>
      </c>
      <c r="D44" s="28">
        <v>135.72</v>
      </c>
      <c r="E44" s="29" t="s">
        <v>14</v>
      </c>
      <c r="F44" s="32"/>
      <c r="G44" s="5">
        <f t="shared" ref="G44" si="16">D44*F44</f>
        <v>0</v>
      </c>
      <c r="H44" s="6" t="e">
        <f t="shared" si="15"/>
        <v>#DIV/0!</v>
      </c>
      <c r="I44" s="46"/>
      <c r="J44" s="46"/>
      <c r="K44" s="46"/>
      <c r="L44" s="46"/>
      <c r="M44" s="38"/>
      <c r="N44" s="38"/>
      <c r="O44" s="38"/>
      <c r="P44" s="38"/>
      <c r="Q44" s="46"/>
      <c r="R44" s="46"/>
      <c r="S44" s="46"/>
      <c r="T44" s="46"/>
      <c r="U44" s="38"/>
      <c r="V44" s="38"/>
      <c r="W44" s="38"/>
      <c r="X44" s="38"/>
      <c r="Y44" s="46"/>
      <c r="Z44" s="46"/>
      <c r="AA44" s="46"/>
      <c r="AB44" s="46"/>
      <c r="AC44" s="38"/>
      <c r="AD44" s="38"/>
      <c r="AE44" s="38"/>
      <c r="AF44" s="38"/>
    </row>
    <row r="45" spans="1:32" x14ac:dyDescent="0.25">
      <c r="A45" s="29">
        <v>31</v>
      </c>
      <c r="B45" s="29" t="s">
        <v>133</v>
      </c>
      <c r="C45" s="10" t="s">
        <v>28</v>
      </c>
      <c r="D45" s="28">
        <v>6550</v>
      </c>
      <c r="E45" s="29" t="s">
        <v>29</v>
      </c>
      <c r="F45" s="32"/>
      <c r="G45" s="5">
        <f t="shared" si="14"/>
        <v>0</v>
      </c>
      <c r="H45" s="6" t="e">
        <f t="shared" si="15"/>
        <v>#DIV/0!</v>
      </c>
      <c r="I45" s="46"/>
      <c r="J45" s="46"/>
      <c r="K45" s="46"/>
      <c r="L45" s="46"/>
      <c r="M45" s="38"/>
      <c r="N45" s="38"/>
      <c r="O45" s="38"/>
      <c r="P45" s="38"/>
      <c r="Q45" s="46"/>
      <c r="R45" s="46"/>
      <c r="S45" s="46"/>
      <c r="T45" s="46"/>
      <c r="U45" s="38"/>
      <c r="V45" s="38"/>
      <c r="W45" s="38"/>
      <c r="X45" s="38"/>
      <c r="Y45" s="46"/>
      <c r="Z45" s="46"/>
      <c r="AA45" s="46"/>
      <c r="AB45" s="46"/>
      <c r="AC45" s="38"/>
      <c r="AD45" s="38"/>
      <c r="AE45" s="38"/>
      <c r="AF45" s="38"/>
    </row>
    <row r="46" spans="1:32" ht="30" x14ac:dyDescent="0.25">
      <c r="A46" s="29">
        <v>92795</v>
      </c>
      <c r="B46" s="29" t="s">
        <v>134</v>
      </c>
      <c r="C46" s="10" t="s">
        <v>30</v>
      </c>
      <c r="D46" s="28">
        <v>6550</v>
      </c>
      <c r="E46" s="29" t="s">
        <v>29</v>
      </c>
      <c r="F46" s="32"/>
      <c r="G46" s="5">
        <f t="shared" si="14"/>
        <v>0</v>
      </c>
      <c r="H46" s="6" t="e">
        <f t="shared" si="15"/>
        <v>#DIV/0!</v>
      </c>
      <c r="I46" s="46"/>
      <c r="J46" s="46"/>
      <c r="K46" s="46"/>
      <c r="L46" s="46"/>
      <c r="M46" s="38"/>
      <c r="N46" s="38"/>
      <c r="O46" s="38"/>
      <c r="P46" s="38"/>
      <c r="Q46" s="46"/>
      <c r="R46" s="46"/>
      <c r="S46" s="46"/>
      <c r="T46" s="46"/>
      <c r="U46" s="38"/>
      <c r="V46" s="38"/>
      <c r="W46" s="38"/>
      <c r="X46" s="38"/>
      <c r="Y46" s="46"/>
      <c r="Z46" s="46"/>
      <c r="AA46" s="46"/>
      <c r="AB46" s="46"/>
      <c r="AC46" s="38"/>
      <c r="AD46" s="38"/>
      <c r="AE46" s="38"/>
      <c r="AF46" s="38"/>
    </row>
    <row r="47" spans="1:32" ht="30" x14ac:dyDescent="0.25">
      <c r="A47" s="29">
        <v>38406</v>
      </c>
      <c r="B47" s="29" t="s">
        <v>135</v>
      </c>
      <c r="C47" s="10" t="s">
        <v>167</v>
      </c>
      <c r="D47" s="28">
        <v>10.199999999999999</v>
      </c>
      <c r="E47" s="29" t="s">
        <v>19</v>
      </c>
      <c r="F47" s="32"/>
      <c r="G47" s="5">
        <f t="shared" si="14"/>
        <v>0</v>
      </c>
      <c r="H47" s="6" t="e">
        <f t="shared" si="15"/>
        <v>#DIV/0!</v>
      </c>
      <c r="I47" s="46"/>
      <c r="J47" s="46"/>
      <c r="K47" s="46"/>
      <c r="L47" s="46"/>
      <c r="M47" s="38"/>
      <c r="N47" s="38"/>
      <c r="O47" s="38"/>
      <c r="P47" s="38"/>
      <c r="Q47" s="46"/>
      <c r="R47" s="46"/>
      <c r="S47" s="46"/>
      <c r="T47" s="46"/>
      <c r="U47" s="38"/>
      <c r="V47" s="38"/>
      <c r="W47" s="38"/>
      <c r="X47" s="38"/>
      <c r="Y47" s="46"/>
      <c r="Z47" s="46"/>
      <c r="AA47" s="46"/>
      <c r="AB47" s="46"/>
      <c r="AC47" s="38"/>
      <c r="AD47" s="38"/>
      <c r="AE47" s="38"/>
      <c r="AF47" s="38"/>
    </row>
    <row r="48" spans="1:32" ht="30" x14ac:dyDescent="0.25">
      <c r="A48" s="29">
        <v>92874</v>
      </c>
      <c r="B48" s="29" t="s">
        <v>136</v>
      </c>
      <c r="C48" s="10" t="s">
        <v>31</v>
      </c>
      <c r="D48" s="28">
        <v>10.199999999999999</v>
      </c>
      <c r="E48" s="29" t="s">
        <v>19</v>
      </c>
      <c r="F48" s="32"/>
      <c r="G48" s="5">
        <f t="shared" si="14"/>
        <v>0</v>
      </c>
      <c r="H48" s="6" t="e">
        <f t="shared" si="15"/>
        <v>#DIV/0!</v>
      </c>
      <c r="I48" s="46"/>
      <c r="J48" s="46"/>
      <c r="K48" s="46"/>
      <c r="L48" s="46"/>
      <c r="M48" s="38"/>
      <c r="N48" s="38"/>
      <c r="O48" s="38"/>
      <c r="P48" s="38"/>
      <c r="Q48" s="46"/>
      <c r="R48" s="46"/>
      <c r="S48" s="46"/>
      <c r="T48" s="46"/>
      <c r="U48" s="38"/>
      <c r="V48" s="38"/>
      <c r="W48" s="38"/>
      <c r="X48" s="38"/>
      <c r="Y48" s="46"/>
      <c r="Z48" s="46"/>
      <c r="AA48" s="46"/>
      <c r="AB48" s="46"/>
      <c r="AC48" s="38"/>
      <c r="AD48" s="38"/>
      <c r="AE48" s="38"/>
      <c r="AF48" s="38"/>
    </row>
    <row r="49" spans="1:32" ht="15.75" x14ac:dyDescent="0.25">
      <c r="A49" s="53"/>
      <c r="B49" s="53"/>
      <c r="C49" s="21" t="s">
        <v>277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</row>
    <row r="50" spans="1:32" ht="30" x14ac:dyDescent="0.25">
      <c r="A50" s="29">
        <v>92270</v>
      </c>
      <c r="B50" s="29" t="s">
        <v>137</v>
      </c>
      <c r="C50" s="10" t="s">
        <v>166</v>
      </c>
      <c r="D50" s="28">
        <v>135.68</v>
      </c>
      <c r="E50" s="29" t="s">
        <v>14</v>
      </c>
      <c r="F50" s="32"/>
      <c r="G50" s="5">
        <f t="shared" si="14"/>
        <v>0</v>
      </c>
      <c r="H50" s="6" t="e">
        <f t="shared" ref="H50:H55" si="17">G50/G$197</f>
        <v>#DIV/0!</v>
      </c>
      <c r="I50" s="46"/>
      <c r="J50" s="46"/>
      <c r="K50" s="46"/>
      <c r="L50" s="46"/>
      <c r="M50" s="38"/>
      <c r="N50" s="38"/>
      <c r="O50" s="38"/>
      <c r="P50" s="38"/>
      <c r="Q50" s="46"/>
      <c r="R50" s="46"/>
      <c r="S50" s="46"/>
      <c r="T50" s="46"/>
      <c r="U50" s="38"/>
      <c r="V50" s="38"/>
      <c r="W50" s="38"/>
      <c r="X50" s="38"/>
      <c r="Y50" s="46"/>
      <c r="Z50" s="46"/>
      <c r="AA50" s="46"/>
      <c r="AB50" s="46"/>
      <c r="AC50" s="38"/>
      <c r="AD50" s="38"/>
      <c r="AE50" s="38"/>
      <c r="AF50" s="38"/>
    </row>
    <row r="51" spans="1:32" ht="45" x14ac:dyDescent="0.25">
      <c r="A51" s="29">
        <v>92464</v>
      </c>
      <c r="B51" s="29" t="s">
        <v>138</v>
      </c>
      <c r="C51" s="10" t="s">
        <v>254</v>
      </c>
      <c r="D51" s="28">
        <v>135.68</v>
      </c>
      <c r="E51" s="29" t="s">
        <v>14</v>
      </c>
      <c r="F51" s="32"/>
      <c r="G51" s="5">
        <f t="shared" ref="G51" si="18">D51*F51</f>
        <v>0</v>
      </c>
      <c r="H51" s="6" t="e">
        <f t="shared" si="17"/>
        <v>#DIV/0!</v>
      </c>
      <c r="I51" s="46"/>
      <c r="J51" s="46"/>
      <c r="K51" s="46"/>
      <c r="L51" s="46"/>
      <c r="M51" s="38"/>
      <c r="N51" s="38"/>
      <c r="O51" s="38"/>
      <c r="P51" s="38"/>
      <c r="Q51" s="46"/>
      <c r="R51" s="46"/>
      <c r="S51" s="46"/>
      <c r="T51" s="46"/>
      <c r="U51" s="38"/>
      <c r="V51" s="38"/>
      <c r="W51" s="38"/>
      <c r="X51" s="38"/>
      <c r="Y51" s="46"/>
      <c r="Z51" s="46"/>
      <c r="AA51" s="46"/>
      <c r="AB51" s="46"/>
      <c r="AC51" s="38"/>
      <c r="AD51" s="38"/>
      <c r="AE51" s="38"/>
      <c r="AF51" s="38"/>
    </row>
    <row r="52" spans="1:32" x14ac:dyDescent="0.25">
      <c r="A52" s="29">
        <v>31</v>
      </c>
      <c r="B52" s="29" t="s">
        <v>139</v>
      </c>
      <c r="C52" s="10" t="s">
        <v>28</v>
      </c>
      <c r="D52" s="28">
        <v>6275</v>
      </c>
      <c r="E52" s="29" t="s">
        <v>29</v>
      </c>
      <c r="F52" s="32"/>
      <c r="G52" s="5">
        <f t="shared" si="14"/>
        <v>0</v>
      </c>
      <c r="H52" s="6" t="e">
        <f t="shared" si="17"/>
        <v>#DIV/0!</v>
      </c>
      <c r="I52" s="46"/>
      <c r="J52" s="46"/>
      <c r="K52" s="46"/>
      <c r="L52" s="46"/>
      <c r="M52" s="38"/>
      <c r="N52" s="38"/>
      <c r="O52" s="38"/>
      <c r="P52" s="38"/>
      <c r="Q52" s="46"/>
      <c r="R52" s="46"/>
      <c r="S52" s="46"/>
      <c r="T52" s="46"/>
      <c r="U52" s="38"/>
      <c r="V52" s="38"/>
      <c r="W52" s="38"/>
      <c r="X52" s="38"/>
      <c r="Y52" s="46"/>
      <c r="Z52" s="46"/>
      <c r="AA52" s="46"/>
      <c r="AB52" s="46"/>
      <c r="AC52" s="38"/>
      <c r="AD52" s="38"/>
      <c r="AE52" s="38"/>
      <c r="AF52" s="38"/>
    </row>
    <row r="53" spans="1:32" ht="30" x14ac:dyDescent="0.25">
      <c r="A53" s="29">
        <v>92795</v>
      </c>
      <c r="B53" s="29" t="s">
        <v>140</v>
      </c>
      <c r="C53" s="10" t="s">
        <v>30</v>
      </c>
      <c r="D53" s="28">
        <v>6275</v>
      </c>
      <c r="E53" s="29" t="s">
        <v>29</v>
      </c>
      <c r="F53" s="32"/>
      <c r="G53" s="5">
        <f t="shared" si="14"/>
        <v>0</v>
      </c>
      <c r="H53" s="6" t="e">
        <f t="shared" si="17"/>
        <v>#DIV/0!</v>
      </c>
      <c r="I53" s="46"/>
      <c r="J53" s="46"/>
      <c r="K53" s="46"/>
      <c r="L53" s="46"/>
      <c r="M53" s="38"/>
      <c r="N53" s="38"/>
      <c r="O53" s="38"/>
      <c r="P53" s="38"/>
      <c r="Q53" s="46"/>
      <c r="R53" s="46"/>
      <c r="S53" s="46"/>
      <c r="T53" s="46"/>
      <c r="U53" s="38"/>
      <c r="V53" s="38"/>
      <c r="W53" s="38"/>
      <c r="X53" s="38"/>
      <c r="Y53" s="46"/>
      <c r="Z53" s="46"/>
      <c r="AA53" s="46"/>
      <c r="AB53" s="46"/>
      <c r="AC53" s="38"/>
      <c r="AD53" s="38"/>
      <c r="AE53" s="38"/>
      <c r="AF53" s="38"/>
    </row>
    <row r="54" spans="1:32" ht="30" x14ac:dyDescent="0.25">
      <c r="A54" s="29">
        <v>38406</v>
      </c>
      <c r="B54" s="29" t="s">
        <v>170</v>
      </c>
      <c r="C54" s="10" t="s">
        <v>167</v>
      </c>
      <c r="D54" s="28">
        <v>50</v>
      </c>
      <c r="E54" s="29" t="s">
        <v>19</v>
      </c>
      <c r="F54" s="32"/>
      <c r="G54" s="5">
        <f t="shared" si="14"/>
        <v>0</v>
      </c>
      <c r="H54" s="6" t="e">
        <f t="shared" si="17"/>
        <v>#DIV/0!</v>
      </c>
      <c r="I54" s="46"/>
      <c r="J54" s="46"/>
      <c r="K54" s="46"/>
      <c r="L54" s="46"/>
      <c r="M54" s="38"/>
      <c r="N54" s="38"/>
      <c r="O54" s="38"/>
      <c r="P54" s="38"/>
      <c r="Q54" s="46"/>
      <c r="R54" s="46"/>
      <c r="S54" s="46"/>
      <c r="T54" s="46"/>
      <c r="U54" s="38"/>
      <c r="V54" s="38"/>
      <c r="W54" s="38"/>
      <c r="X54" s="38"/>
      <c r="Y54" s="46"/>
      <c r="Z54" s="46"/>
      <c r="AA54" s="46"/>
      <c r="AB54" s="46"/>
      <c r="AC54" s="38"/>
      <c r="AD54" s="38"/>
      <c r="AE54" s="38"/>
      <c r="AF54" s="38"/>
    </row>
    <row r="55" spans="1:32" ht="30" x14ac:dyDescent="0.25">
      <c r="A55" s="29">
        <v>92874</v>
      </c>
      <c r="B55" s="29" t="s">
        <v>143</v>
      </c>
      <c r="C55" s="10" t="s">
        <v>31</v>
      </c>
      <c r="D55" s="28">
        <v>50</v>
      </c>
      <c r="E55" s="29" t="s">
        <v>19</v>
      </c>
      <c r="F55" s="32"/>
      <c r="G55" s="5">
        <f t="shared" si="14"/>
        <v>0</v>
      </c>
      <c r="H55" s="6" t="e">
        <f t="shared" si="17"/>
        <v>#DIV/0!</v>
      </c>
      <c r="I55" s="46"/>
      <c r="J55" s="46"/>
      <c r="K55" s="46"/>
      <c r="L55" s="46"/>
      <c r="M55" s="38"/>
      <c r="N55" s="38"/>
      <c r="O55" s="38"/>
      <c r="P55" s="38"/>
      <c r="Q55" s="46"/>
      <c r="R55" s="46"/>
      <c r="S55" s="46"/>
      <c r="T55" s="46"/>
      <c r="U55" s="38"/>
      <c r="V55" s="38"/>
      <c r="W55" s="38"/>
      <c r="X55" s="38"/>
      <c r="Y55" s="46"/>
      <c r="Z55" s="46"/>
      <c r="AA55" s="46"/>
      <c r="AB55" s="46"/>
      <c r="AC55" s="38"/>
      <c r="AD55" s="38"/>
      <c r="AE55" s="38"/>
      <c r="AF55" s="38"/>
    </row>
    <row r="56" spans="1:32" ht="15.75" x14ac:dyDescent="0.25">
      <c r="A56" s="53"/>
      <c r="B56" s="53"/>
      <c r="C56" s="21" t="s">
        <v>168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</row>
    <row r="57" spans="1:32" x14ac:dyDescent="0.25">
      <c r="A57" s="29" t="s">
        <v>70</v>
      </c>
      <c r="B57" s="30" t="s">
        <v>144</v>
      </c>
      <c r="C57" s="7" t="s">
        <v>84</v>
      </c>
      <c r="D57" s="23">
        <v>250</v>
      </c>
      <c r="E57" s="30" t="s">
        <v>8</v>
      </c>
      <c r="F57" s="8"/>
      <c r="G57" s="8">
        <f t="shared" ref="G57:G58" si="19">D57*F57</f>
        <v>0</v>
      </c>
      <c r="H57" s="17" t="e">
        <f>G57/G$197</f>
        <v>#DIV/0!</v>
      </c>
      <c r="I57" s="46"/>
      <c r="J57" s="46"/>
      <c r="K57" s="46"/>
      <c r="L57" s="46"/>
      <c r="M57" s="38"/>
      <c r="N57" s="38"/>
      <c r="O57" s="38"/>
      <c r="P57" s="38"/>
      <c r="Q57" s="46"/>
      <c r="R57" s="46"/>
      <c r="S57" s="46"/>
      <c r="T57" s="46"/>
      <c r="U57" s="38"/>
      <c r="V57" s="38"/>
      <c r="W57" s="38"/>
      <c r="X57" s="38"/>
      <c r="Y57" s="46"/>
      <c r="Z57" s="46"/>
      <c r="AA57" s="46"/>
      <c r="AB57" s="46"/>
      <c r="AC57" s="38"/>
      <c r="AD57" s="38"/>
      <c r="AE57" s="38"/>
      <c r="AF57" s="38"/>
    </row>
    <row r="58" spans="1:32" ht="60" x14ac:dyDescent="0.25">
      <c r="A58" s="29" t="s">
        <v>70</v>
      </c>
      <c r="B58" s="30" t="s">
        <v>148</v>
      </c>
      <c r="C58" s="7" t="s">
        <v>145</v>
      </c>
      <c r="D58" s="23">
        <v>140</v>
      </c>
      <c r="E58" s="30" t="s">
        <v>8</v>
      </c>
      <c r="F58" s="8"/>
      <c r="G58" s="8">
        <f t="shared" si="19"/>
        <v>0</v>
      </c>
      <c r="H58" s="17" t="e">
        <f>G58/G$197</f>
        <v>#DIV/0!</v>
      </c>
      <c r="I58" s="46"/>
      <c r="J58" s="46"/>
      <c r="K58" s="46"/>
      <c r="L58" s="46"/>
      <c r="M58" s="38"/>
      <c r="N58" s="38"/>
      <c r="O58" s="38"/>
      <c r="P58" s="38"/>
      <c r="Q58" s="46"/>
      <c r="R58" s="46"/>
      <c r="S58" s="46"/>
      <c r="T58" s="46"/>
      <c r="U58" s="38"/>
      <c r="V58" s="38"/>
      <c r="W58" s="38"/>
      <c r="X58" s="38"/>
      <c r="Y58" s="46"/>
      <c r="Z58" s="46"/>
      <c r="AA58" s="46"/>
      <c r="AB58" s="46"/>
      <c r="AC58" s="38"/>
      <c r="AD58" s="38"/>
      <c r="AE58" s="38"/>
      <c r="AF58" s="38"/>
    </row>
    <row r="59" spans="1:32" ht="45" x14ac:dyDescent="0.25">
      <c r="A59" s="29" t="s">
        <v>70</v>
      </c>
      <c r="B59" s="30" t="s">
        <v>183</v>
      </c>
      <c r="C59" s="7" t="s">
        <v>216</v>
      </c>
      <c r="D59" s="23">
        <v>105</v>
      </c>
      <c r="E59" s="30" t="s">
        <v>8</v>
      </c>
      <c r="F59" s="8"/>
      <c r="G59" s="8">
        <f t="shared" ref="G59:G61" si="20">D59*F59</f>
        <v>0</v>
      </c>
      <c r="H59" s="17" t="e">
        <f>G59/G$197</f>
        <v>#DIV/0!</v>
      </c>
      <c r="I59" s="46"/>
      <c r="J59" s="46"/>
      <c r="K59" s="46"/>
      <c r="L59" s="46"/>
      <c r="M59" s="38"/>
      <c r="N59" s="38"/>
      <c r="O59" s="38"/>
      <c r="P59" s="38"/>
      <c r="Q59" s="46"/>
      <c r="R59" s="46"/>
      <c r="S59" s="46"/>
      <c r="T59" s="46"/>
      <c r="U59" s="38"/>
      <c r="V59" s="38"/>
      <c r="W59" s="38"/>
      <c r="X59" s="38"/>
      <c r="Y59" s="46"/>
      <c r="Z59" s="46"/>
      <c r="AA59" s="46"/>
      <c r="AB59" s="46"/>
      <c r="AC59" s="38"/>
      <c r="AD59" s="38"/>
      <c r="AE59" s="38"/>
      <c r="AF59" s="38"/>
    </row>
    <row r="60" spans="1:32" ht="45" x14ac:dyDescent="0.25">
      <c r="A60" s="29" t="s">
        <v>70</v>
      </c>
      <c r="B60" s="30" t="s">
        <v>184</v>
      </c>
      <c r="C60" s="7" t="s">
        <v>171</v>
      </c>
      <c r="D60" s="23">
        <v>7</v>
      </c>
      <c r="E60" s="30" t="s">
        <v>14</v>
      </c>
      <c r="F60" s="8"/>
      <c r="G60" s="8">
        <f t="shared" si="20"/>
        <v>0</v>
      </c>
      <c r="H60" s="17" t="e">
        <f>G60/G$197</f>
        <v>#DIV/0!</v>
      </c>
      <c r="I60" s="46"/>
      <c r="J60" s="46"/>
      <c r="K60" s="46"/>
      <c r="L60" s="46"/>
      <c r="M60" s="38"/>
      <c r="N60" s="38"/>
      <c r="O60" s="38"/>
      <c r="P60" s="38"/>
      <c r="Q60" s="46"/>
      <c r="R60" s="46"/>
      <c r="S60" s="46"/>
      <c r="T60" s="46"/>
      <c r="U60" s="38"/>
      <c r="V60" s="38"/>
      <c r="W60" s="38"/>
      <c r="X60" s="38"/>
      <c r="Y60" s="46"/>
      <c r="Z60" s="46"/>
      <c r="AA60" s="46"/>
      <c r="AB60" s="46"/>
      <c r="AC60" s="38"/>
      <c r="AD60" s="38"/>
      <c r="AE60" s="38"/>
      <c r="AF60" s="38"/>
    </row>
    <row r="61" spans="1:32" ht="60" x14ac:dyDescent="0.25">
      <c r="A61" s="29">
        <v>87468</v>
      </c>
      <c r="B61" s="30" t="s">
        <v>185</v>
      </c>
      <c r="C61" s="7" t="s">
        <v>221</v>
      </c>
      <c r="D61" s="23">
        <v>45</v>
      </c>
      <c r="E61" s="30" t="s">
        <v>14</v>
      </c>
      <c r="F61" s="8"/>
      <c r="G61" s="8">
        <f t="shared" si="20"/>
        <v>0</v>
      </c>
      <c r="H61" s="17" t="e">
        <f>G61/G$197</f>
        <v>#DIV/0!</v>
      </c>
      <c r="I61" s="46"/>
      <c r="J61" s="46"/>
      <c r="K61" s="46"/>
      <c r="L61" s="46"/>
      <c r="M61" s="38"/>
      <c r="N61" s="38"/>
      <c r="O61" s="38"/>
      <c r="P61" s="38"/>
      <c r="Q61" s="46"/>
      <c r="R61" s="46"/>
      <c r="S61" s="46"/>
      <c r="T61" s="46"/>
      <c r="U61" s="38"/>
      <c r="V61" s="38"/>
      <c r="W61" s="38"/>
      <c r="X61" s="38"/>
      <c r="Y61" s="46"/>
      <c r="Z61" s="46"/>
      <c r="AA61" s="46"/>
      <c r="AB61" s="46"/>
      <c r="AC61" s="38"/>
      <c r="AD61" s="38"/>
      <c r="AE61" s="38"/>
      <c r="AF61" s="38"/>
    </row>
    <row r="62" spans="1:32" ht="15.75" x14ac:dyDescent="0.25">
      <c r="A62" s="59"/>
      <c r="B62" s="59"/>
      <c r="C62" s="21" t="s">
        <v>211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</row>
    <row r="63" spans="1:32" ht="30" x14ac:dyDescent="0.25">
      <c r="A63" s="29">
        <v>95935</v>
      </c>
      <c r="B63" s="29" t="s">
        <v>186</v>
      </c>
      <c r="C63" s="10" t="s">
        <v>252</v>
      </c>
      <c r="D63" s="28">
        <v>150</v>
      </c>
      <c r="E63" s="29" t="s">
        <v>14</v>
      </c>
      <c r="F63" s="32"/>
      <c r="G63" s="5">
        <f t="shared" ref="G63:G69" si="21">D63*F63</f>
        <v>0</v>
      </c>
      <c r="H63" s="6" t="e">
        <f t="shared" ref="H63:H69" si="22">G63/G$197</f>
        <v>#DIV/0!</v>
      </c>
      <c r="I63" s="46"/>
      <c r="J63" s="46"/>
      <c r="K63" s="46"/>
      <c r="L63" s="46"/>
      <c r="M63" s="38"/>
      <c r="N63" s="38"/>
      <c r="O63" s="38"/>
      <c r="P63" s="38"/>
      <c r="Q63" s="46"/>
      <c r="R63" s="46"/>
      <c r="S63" s="46"/>
      <c r="T63" s="46"/>
      <c r="U63" s="38"/>
      <c r="V63" s="38"/>
      <c r="W63" s="38"/>
      <c r="X63" s="38"/>
      <c r="Y63" s="46"/>
      <c r="Z63" s="46"/>
      <c r="AA63" s="46"/>
      <c r="AB63" s="46"/>
      <c r="AC63" s="38"/>
      <c r="AD63" s="38"/>
      <c r="AE63" s="38"/>
      <c r="AF63" s="38"/>
    </row>
    <row r="64" spans="1:32" ht="30" x14ac:dyDescent="0.25">
      <c r="A64" s="29">
        <v>95939</v>
      </c>
      <c r="B64" s="29" t="s">
        <v>187</v>
      </c>
      <c r="C64" s="10" t="s">
        <v>253</v>
      </c>
      <c r="D64" s="28">
        <v>150</v>
      </c>
      <c r="E64" s="29" t="s">
        <v>14</v>
      </c>
      <c r="F64" s="32"/>
      <c r="G64" s="5">
        <f t="shared" ref="G64" si="23">D64*F64</f>
        <v>0</v>
      </c>
      <c r="H64" s="6" t="e">
        <f t="shared" si="22"/>
        <v>#DIV/0!</v>
      </c>
      <c r="I64" s="46"/>
      <c r="J64" s="46"/>
      <c r="K64" s="46"/>
      <c r="L64" s="46"/>
      <c r="M64" s="38"/>
      <c r="N64" s="38"/>
      <c r="O64" s="38"/>
      <c r="P64" s="38"/>
      <c r="Q64" s="46"/>
      <c r="R64" s="46"/>
      <c r="S64" s="46"/>
      <c r="T64" s="46"/>
      <c r="U64" s="38"/>
      <c r="V64" s="38"/>
      <c r="W64" s="38"/>
      <c r="X64" s="38"/>
      <c r="Y64" s="46"/>
      <c r="Z64" s="46"/>
      <c r="AA64" s="46"/>
      <c r="AB64" s="46"/>
      <c r="AC64" s="38"/>
      <c r="AD64" s="38"/>
      <c r="AE64" s="38"/>
      <c r="AF64" s="38"/>
    </row>
    <row r="65" spans="1:32" ht="30" x14ac:dyDescent="0.25">
      <c r="A65" s="29">
        <v>83534</v>
      </c>
      <c r="B65" s="29" t="s">
        <v>188</v>
      </c>
      <c r="C65" s="10" t="s">
        <v>27</v>
      </c>
      <c r="D65" s="28">
        <v>10</v>
      </c>
      <c r="E65" s="29" t="s">
        <v>19</v>
      </c>
      <c r="F65" s="32"/>
      <c r="G65" s="5">
        <f t="shared" ref="G65" si="24">D65*F65</f>
        <v>0</v>
      </c>
      <c r="H65" s="6" t="e">
        <f t="shared" si="22"/>
        <v>#DIV/0!</v>
      </c>
      <c r="I65" s="46"/>
      <c r="J65" s="46"/>
      <c r="K65" s="46"/>
      <c r="L65" s="46"/>
      <c r="M65" s="38"/>
      <c r="N65" s="38"/>
      <c r="O65" s="38"/>
      <c r="P65" s="38"/>
      <c r="Q65" s="46"/>
      <c r="R65" s="46"/>
      <c r="S65" s="46"/>
      <c r="T65" s="46"/>
      <c r="U65" s="38"/>
      <c r="V65" s="38"/>
      <c r="W65" s="38"/>
      <c r="X65" s="38"/>
      <c r="Y65" s="46"/>
      <c r="Z65" s="46"/>
      <c r="AA65" s="46"/>
      <c r="AB65" s="46"/>
      <c r="AC65" s="38"/>
      <c r="AD65" s="38"/>
      <c r="AE65" s="38"/>
      <c r="AF65" s="38"/>
    </row>
    <row r="66" spans="1:32" x14ac:dyDescent="0.25">
      <c r="A66" s="29">
        <v>31</v>
      </c>
      <c r="B66" s="29" t="s">
        <v>212</v>
      </c>
      <c r="C66" s="10" t="s">
        <v>28</v>
      </c>
      <c r="D66" s="28">
        <v>150</v>
      </c>
      <c r="E66" s="29" t="s">
        <v>29</v>
      </c>
      <c r="F66" s="32"/>
      <c r="G66" s="5">
        <f t="shared" si="21"/>
        <v>0</v>
      </c>
      <c r="H66" s="6" t="e">
        <f t="shared" si="22"/>
        <v>#DIV/0!</v>
      </c>
      <c r="I66" s="46"/>
      <c r="J66" s="46"/>
      <c r="K66" s="46"/>
      <c r="L66" s="46"/>
      <c r="M66" s="38"/>
      <c r="N66" s="38"/>
      <c r="O66" s="38"/>
      <c r="P66" s="38"/>
      <c r="Q66" s="46"/>
      <c r="R66" s="46"/>
      <c r="S66" s="46"/>
      <c r="T66" s="46"/>
      <c r="U66" s="38"/>
      <c r="V66" s="38"/>
      <c r="W66" s="38"/>
      <c r="X66" s="38"/>
      <c r="Y66" s="46"/>
      <c r="Z66" s="46"/>
      <c r="AA66" s="46"/>
      <c r="AB66" s="46"/>
      <c r="AC66" s="38"/>
      <c r="AD66" s="38"/>
      <c r="AE66" s="38"/>
      <c r="AF66" s="38"/>
    </row>
    <row r="67" spans="1:32" ht="30" x14ac:dyDescent="0.25">
      <c r="A67" s="29">
        <v>92795</v>
      </c>
      <c r="B67" s="29" t="s">
        <v>213</v>
      </c>
      <c r="C67" s="10" t="s">
        <v>30</v>
      </c>
      <c r="D67" s="28">
        <v>150</v>
      </c>
      <c r="E67" s="29" t="s">
        <v>29</v>
      </c>
      <c r="F67" s="32"/>
      <c r="G67" s="5">
        <f t="shared" si="21"/>
        <v>0</v>
      </c>
      <c r="H67" s="6" t="e">
        <f t="shared" si="22"/>
        <v>#DIV/0!</v>
      </c>
      <c r="I67" s="46"/>
      <c r="J67" s="46"/>
      <c r="K67" s="46"/>
      <c r="L67" s="46"/>
      <c r="M67" s="38"/>
      <c r="N67" s="38"/>
      <c r="O67" s="38"/>
      <c r="P67" s="38"/>
      <c r="Q67" s="46"/>
      <c r="R67" s="46"/>
      <c r="S67" s="46"/>
      <c r="T67" s="46"/>
      <c r="U67" s="38"/>
      <c r="V67" s="38"/>
      <c r="W67" s="38"/>
      <c r="X67" s="38"/>
      <c r="Y67" s="46"/>
      <c r="Z67" s="46"/>
      <c r="AA67" s="46"/>
      <c r="AB67" s="46"/>
      <c r="AC67" s="38"/>
      <c r="AD67" s="38"/>
      <c r="AE67" s="38"/>
      <c r="AF67" s="38"/>
    </row>
    <row r="68" spans="1:32" ht="30" x14ac:dyDescent="0.25">
      <c r="A68" s="29">
        <v>38406</v>
      </c>
      <c r="B68" s="29" t="s">
        <v>214</v>
      </c>
      <c r="C68" s="10" t="s">
        <v>167</v>
      </c>
      <c r="D68" s="28">
        <v>30</v>
      </c>
      <c r="E68" s="29" t="s">
        <v>19</v>
      </c>
      <c r="F68" s="32"/>
      <c r="G68" s="5">
        <f t="shared" si="21"/>
        <v>0</v>
      </c>
      <c r="H68" s="6" t="e">
        <f t="shared" si="22"/>
        <v>#DIV/0!</v>
      </c>
      <c r="I68" s="46"/>
      <c r="J68" s="46"/>
      <c r="K68" s="46"/>
      <c r="L68" s="46"/>
      <c r="M68" s="38"/>
      <c r="N68" s="38"/>
      <c r="O68" s="38"/>
      <c r="P68" s="38"/>
      <c r="Q68" s="46"/>
      <c r="R68" s="46"/>
      <c r="S68" s="46"/>
      <c r="T68" s="46"/>
      <c r="U68" s="38"/>
      <c r="V68" s="38"/>
      <c r="W68" s="38"/>
      <c r="X68" s="38"/>
      <c r="Y68" s="46"/>
      <c r="Z68" s="46"/>
      <c r="AA68" s="46"/>
      <c r="AB68" s="46"/>
      <c r="AC68" s="38"/>
      <c r="AD68" s="38"/>
      <c r="AE68" s="38"/>
      <c r="AF68" s="38"/>
    </row>
    <row r="69" spans="1:32" ht="30" x14ac:dyDescent="0.25">
      <c r="A69" s="29">
        <v>92874</v>
      </c>
      <c r="B69" s="29" t="s">
        <v>215</v>
      </c>
      <c r="C69" s="10" t="s">
        <v>31</v>
      </c>
      <c r="D69" s="28">
        <v>30</v>
      </c>
      <c r="E69" s="29" t="s">
        <v>19</v>
      </c>
      <c r="F69" s="32"/>
      <c r="G69" s="5">
        <f t="shared" si="21"/>
        <v>0</v>
      </c>
      <c r="H69" s="6" t="e">
        <f t="shared" si="22"/>
        <v>#DIV/0!</v>
      </c>
      <c r="I69" s="46"/>
      <c r="J69" s="46"/>
      <c r="K69" s="46"/>
      <c r="L69" s="46"/>
      <c r="M69" s="38"/>
      <c r="N69" s="38"/>
      <c r="O69" s="38"/>
      <c r="P69" s="38"/>
      <c r="Q69" s="46"/>
      <c r="R69" s="46"/>
      <c r="S69" s="46"/>
      <c r="T69" s="46"/>
      <c r="U69" s="38"/>
      <c r="V69" s="38"/>
      <c r="W69" s="38"/>
      <c r="X69" s="38"/>
      <c r="Y69" s="46"/>
      <c r="Z69" s="46"/>
      <c r="AA69" s="46"/>
      <c r="AB69" s="46"/>
      <c r="AC69" s="38"/>
      <c r="AD69" s="38"/>
      <c r="AE69" s="38"/>
      <c r="AF69" s="38"/>
    </row>
    <row r="70" spans="1:32" ht="15.75" x14ac:dyDescent="0.25">
      <c r="A70" s="59"/>
      <c r="B70" s="59"/>
      <c r="C70" s="21" t="s">
        <v>142</v>
      </c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</row>
    <row r="71" spans="1:32" ht="45" x14ac:dyDescent="0.25">
      <c r="A71" s="29">
        <v>96385</v>
      </c>
      <c r="B71" s="29" t="s">
        <v>220</v>
      </c>
      <c r="C71" s="10" t="s">
        <v>279</v>
      </c>
      <c r="D71" s="28">
        <v>600</v>
      </c>
      <c r="E71" s="29" t="s">
        <v>19</v>
      </c>
      <c r="F71" s="32"/>
      <c r="G71" s="5">
        <f t="shared" ref="G71:G72" si="25">D71*F71</f>
        <v>0</v>
      </c>
      <c r="H71" s="6" t="e">
        <f t="shared" ref="H71:H81" si="26">G71/G$197</f>
        <v>#DIV/0!</v>
      </c>
      <c r="I71" s="46"/>
      <c r="J71" s="46"/>
      <c r="K71" s="46"/>
      <c r="L71" s="46"/>
      <c r="M71" s="38"/>
      <c r="N71" s="38"/>
      <c r="O71" s="38"/>
      <c r="P71" s="38"/>
      <c r="Q71" s="46"/>
      <c r="R71" s="46"/>
      <c r="S71" s="46"/>
      <c r="T71" s="46"/>
      <c r="U71" s="38"/>
      <c r="V71" s="38"/>
      <c r="W71" s="38"/>
      <c r="X71" s="38"/>
      <c r="Y71" s="46"/>
      <c r="Z71" s="46"/>
      <c r="AA71" s="46"/>
      <c r="AB71" s="46"/>
      <c r="AC71" s="38"/>
      <c r="AD71" s="38"/>
      <c r="AE71" s="38"/>
      <c r="AF71" s="38"/>
    </row>
    <row r="72" spans="1:32" ht="30" x14ac:dyDescent="0.25">
      <c r="A72" s="29">
        <v>83338</v>
      </c>
      <c r="B72" s="29" t="s">
        <v>226</v>
      </c>
      <c r="C72" s="10" t="s">
        <v>281</v>
      </c>
      <c r="D72" s="28">
        <v>600</v>
      </c>
      <c r="E72" s="29" t="s">
        <v>19</v>
      </c>
      <c r="F72" s="32"/>
      <c r="G72" s="5">
        <f t="shared" si="25"/>
        <v>0</v>
      </c>
      <c r="H72" s="6" t="e">
        <f t="shared" si="26"/>
        <v>#DIV/0!</v>
      </c>
      <c r="I72" s="46"/>
      <c r="J72" s="46"/>
      <c r="K72" s="46"/>
      <c r="L72" s="46"/>
      <c r="M72" s="38"/>
      <c r="N72" s="38"/>
      <c r="O72" s="38"/>
      <c r="P72" s="38"/>
      <c r="Q72" s="46"/>
      <c r="R72" s="46"/>
      <c r="S72" s="46"/>
      <c r="T72" s="46"/>
      <c r="U72" s="38"/>
      <c r="V72" s="38"/>
      <c r="W72" s="38"/>
      <c r="X72" s="38"/>
      <c r="Y72" s="46"/>
      <c r="Z72" s="46"/>
      <c r="AA72" s="46"/>
      <c r="AB72" s="46"/>
      <c r="AC72" s="38"/>
      <c r="AD72" s="38"/>
      <c r="AE72" s="38"/>
      <c r="AF72" s="38"/>
    </row>
    <row r="73" spans="1:32" ht="30" x14ac:dyDescent="0.25">
      <c r="A73" s="29">
        <v>92270</v>
      </c>
      <c r="B73" s="29" t="s">
        <v>228</v>
      </c>
      <c r="C73" s="10" t="s">
        <v>166</v>
      </c>
      <c r="D73" s="28">
        <v>1000</v>
      </c>
      <c r="E73" s="29" t="s">
        <v>14</v>
      </c>
      <c r="F73" s="32"/>
      <c r="G73" s="5">
        <f t="shared" ref="G73:G78" si="27">D73*F73</f>
        <v>0</v>
      </c>
      <c r="H73" s="6" t="e">
        <f t="shared" si="26"/>
        <v>#DIV/0!</v>
      </c>
      <c r="I73" s="46"/>
      <c r="J73" s="46"/>
      <c r="K73" s="46"/>
      <c r="L73" s="46"/>
      <c r="M73" s="38"/>
      <c r="N73" s="38"/>
      <c r="O73" s="38"/>
      <c r="P73" s="38"/>
      <c r="Q73" s="46"/>
      <c r="R73" s="46"/>
      <c r="S73" s="46"/>
      <c r="T73" s="46"/>
      <c r="U73" s="38"/>
      <c r="V73" s="38"/>
      <c r="W73" s="38"/>
      <c r="X73" s="38"/>
      <c r="Y73" s="46"/>
      <c r="Z73" s="46"/>
      <c r="AA73" s="46"/>
      <c r="AB73" s="46"/>
      <c r="AC73" s="38"/>
      <c r="AD73" s="38"/>
      <c r="AE73" s="38"/>
      <c r="AF73" s="38"/>
    </row>
    <row r="74" spans="1:32" ht="45" x14ac:dyDescent="0.25">
      <c r="A74" s="29">
        <v>92464</v>
      </c>
      <c r="B74" s="29" t="s">
        <v>236</v>
      </c>
      <c r="C74" s="10" t="s">
        <v>254</v>
      </c>
      <c r="D74" s="28">
        <v>1000</v>
      </c>
      <c r="E74" s="29" t="s">
        <v>14</v>
      </c>
      <c r="F74" s="32"/>
      <c r="G74" s="5">
        <f t="shared" ref="G74" si="28">D74*F74</f>
        <v>0</v>
      </c>
      <c r="H74" s="6" t="e">
        <f t="shared" si="26"/>
        <v>#DIV/0!</v>
      </c>
      <c r="I74" s="46"/>
      <c r="J74" s="46"/>
      <c r="K74" s="46"/>
      <c r="L74" s="46"/>
      <c r="M74" s="38"/>
      <c r="N74" s="38"/>
      <c r="O74" s="38"/>
      <c r="P74" s="38"/>
      <c r="Q74" s="46"/>
      <c r="R74" s="46"/>
      <c r="S74" s="46"/>
      <c r="T74" s="46"/>
      <c r="U74" s="38"/>
      <c r="V74" s="38"/>
      <c r="W74" s="38"/>
      <c r="X74" s="38"/>
      <c r="Y74" s="46"/>
      <c r="Z74" s="46"/>
      <c r="AA74" s="46"/>
      <c r="AB74" s="46"/>
      <c r="AC74" s="38"/>
      <c r="AD74" s="38"/>
      <c r="AE74" s="38"/>
      <c r="AF74" s="38"/>
    </row>
    <row r="75" spans="1:32" x14ac:dyDescent="0.25">
      <c r="A75" s="29">
        <v>31</v>
      </c>
      <c r="B75" s="29" t="s">
        <v>245</v>
      </c>
      <c r="C75" s="10" t="s">
        <v>28</v>
      </c>
      <c r="D75" s="28">
        <v>3500</v>
      </c>
      <c r="E75" s="29" t="s">
        <v>29</v>
      </c>
      <c r="F75" s="32"/>
      <c r="G75" s="5">
        <f t="shared" si="27"/>
        <v>0</v>
      </c>
      <c r="H75" s="6" t="e">
        <f t="shared" si="26"/>
        <v>#DIV/0!</v>
      </c>
      <c r="I75" s="46"/>
      <c r="J75" s="46"/>
      <c r="K75" s="46"/>
      <c r="L75" s="46"/>
      <c r="M75" s="38"/>
      <c r="N75" s="38"/>
      <c r="O75" s="38"/>
      <c r="P75" s="38"/>
      <c r="Q75" s="46"/>
      <c r="R75" s="46"/>
      <c r="S75" s="46"/>
      <c r="T75" s="46"/>
      <c r="U75" s="38"/>
      <c r="V75" s="38"/>
      <c r="W75" s="38"/>
      <c r="X75" s="38"/>
      <c r="Y75" s="46"/>
      <c r="Z75" s="46"/>
      <c r="AA75" s="46"/>
      <c r="AB75" s="46"/>
      <c r="AC75" s="38"/>
      <c r="AD75" s="38"/>
      <c r="AE75" s="38"/>
      <c r="AF75" s="38"/>
    </row>
    <row r="76" spans="1:32" ht="30" x14ac:dyDescent="0.25">
      <c r="A76" s="29">
        <v>92795</v>
      </c>
      <c r="B76" s="29" t="s">
        <v>246</v>
      </c>
      <c r="C76" s="10" t="s">
        <v>30</v>
      </c>
      <c r="D76" s="28">
        <v>3500</v>
      </c>
      <c r="E76" s="29" t="s">
        <v>29</v>
      </c>
      <c r="F76" s="32"/>
      <c r="G76" s="5">
        <f t="shared" si="27"/>
        <v>0</v>
      </c>
      <c r="H76" s="6" t="e">
        <f t="shared" si="26"/>
        <v>#DIV/0!</v>
      </c>
      <c r="I76" s="46"/>
      <c r="J76" s="46"/>
      <c r="K76" s="46"/>
      <c r="L76" s="46"/>
      <c r="M76" s="38"/>
      <c r="N76" s="38"/>
      <c r="O76" s="38"/>
      <c r="P76" s="38"/>
      <c r="Q76" s="46"/>
      <c r="R76" s="46"/>
      <c r="S76" s="46"/>
      <c r="T76" s="46"/>
      <c r="U76" s="38"/>
      <c r="V76" s="38"/>
      <c r="W76" s="38"/>
      <c r="X76" s="38"/>
      <c r="Y76" s="46"/>
      <c r="Z76" s="46"/>
      <c r="AA76" s="46"/>
      <c r="AB76" s="46"/>
      <c r="AC76" s="38"/>
      <c r="AD76" s="38"/>
      <c r="AE76" s="38"/>
      <c r="AF76" s="38"/>
    </row>
    <row r="77" spans="1:32" ht="30" x14ac:dyDescent="0.25">
      <c r="A77" s="29">
        <v>38406</v>
      </c>
      <c r="B77" s="29" t="s">
        <v>247</v>
      </c>
      <c r="C77" s="10" t="s">
        <v>167</v>
      </c>
      <c r="D77" s="28">
        <v>200</v>
      </c>
      <c r="E77" s="29" t="s">
        <v>19</v>
      </c>
      <c r="F77" s="32"/>
      <c r="G77" s="5">
        <f t="shared" si="27"/>
        <v>0</v>
      </c>
      <c r="H77" s="6" t="e">
        <f t="shared" si="26"/>
        <v>#DIV/0!</v>
      </c>
      <c r="I77" s="46"/>
      <c r="J77" s="46"/>
      <c r="K77" s="46"/>
      <c r="L77" s="46"/>
      <c r="M77" s="38"/>
      <c r="N77" s="38"/>
      <c r="O77" s="38"/>
      <c r="P77" s="38"/>
      <c r="Q77" s="46"/>
      <c r="R77" s="46"/>
      <c r="S77" s="46"/>
      <c r="T77" s="46"/>
      <c r="U77" s="38"/>
      <c r="V77" s="38"/>
      <c r="W77" s="38"/>
      <c r="X77" s="38"/>
      <c r="Y77" s="46"/>
      <c r="Z77" s="46"/>
      <c r="AA77" s="46"/>
      <c r="AB77" s="46"/>
      <c r="AC77" s="38"/>
      <c r="AD77" s="38"/>
      <c r="AE77" s="38"/>
      <c r="AF77" s="38"/>
    </row>
    <row r="78" spans="1:32" ht="30" x14ac:dyDescent="0.25">
      <c r="A78" s="29">
        <v>92874</v>
      </c>
      <c r="B78" s="29" t="s">
        <v>248</v>
      </c>
      <c r="C78" s="10" t="s">
        <v>31</v>
      </c>
      <c r="D78" s="28">
        <v>200</v>
      </c>
      <c r="E78" s="29" t="s">
        <v>19</v>
      </c>
      <c r="F78" s="32"/>
      <c r="G78" s="5">
        <f t="shared" si="27"/>
        <v>0</v>
      </c>
      <c r="H78" s="6" t="e">
        <f t="shared" si="26"/>
        <v>#DIV/0!</v>
      </c>
      <c r="I78" s="46"/>
      <c r="J78" s="46"/>
      <c r="K78" s="46"/>
      <c r="L78" s="46"/>
      <c r="M78" s="38"/>
      <c r="N78" s="38"/>
      <c r="O78" s="38"/>
      <c r="P78" s="38"/>
      <c r="Q78" s="46"/>
      <c r="R78" s="46"/>
      <c r="S78" s="46"/>
      <c r="T78" s="46"/>
      <c r="U78" s="38"/>
      <c r="V78" s="38"/>
      <c r="W78" s="38"/>
      <c r="X78" s="38"/>
      <c r="Y78" s="46"/>
      <c r="Z78" s="46"/>
      <c r="AA78" s="46"/>
      <c r="AB78" s="46"/>
      <c r="AC78" s="38"/>
      <c r="AD78" s="38"/>
      <c r="AE78" s="38"/>
      <c r="AF78" s="38"/>
    </row>
    <row r="79" spans="1:32" ht="45" x14ac:dyDescent="0.25">
      <c r="A79" s="29" t="s">
        <v>70</v>
      </c>
      <c r="B79" s="29" t="s">
        <v>278</v>
      </c>
      <c r="C79" s="7" t="s">
        <v>147</v>
      </c>
      <c r="D79" s="23">
        <v>3</v>
      </c>
      <c r="E79" s="30" t="s">
        <v>60</v>
      </c>
      <c r="F79" s="8"/>
      <c r="G79" s="8">
        <f t="shared" ref="G79:G80" si="29">D79*F79</f>
        <v>0</v>
      </c>
      <c r="H79" s="17" t="e">
        <f t="shared" si="26"/>
        <v>#DIV/0!</v>
      </c>
      <c r="I79" s="46"/>
      <c r="J79" s="46"/>
      <c r="K79" s="46"/>
      <c r="L79" s="46"/>
      <c r="M79" s="38"/>
      <c r="N79" s="38"/>
      <c r="O79" s="38"/>
      <c r="P79" s="38"/>
      <c r="Q79" s="46"/>
      <c r="R79" s="46"/>
      <c r="S79" s="46"/>
      <c r="T79" s="46"/>
      <c r="U79" s="38"/>
      <c r="V79" s="38"/>
      <c r="W79" s="38"/>
      <c r="X79" s="38"/>
      <c r="Y79" s="46"/>
      <c r="Z79" s="46"/>
      <c r="AA79" s="46"/>
      <c r="AB79" s="46"/>
      <c r="AC79" s="38"/>
      <c r="AD79" s="38"/>
      <c r="AE79" s="38"/>
      <c r="AF79" s="38"/>
    </row>
    <row r="80" spans="1:32" ht="45" x14ac:dyDescent="0.25">
      <c r="A80" s="29" t="s">
        <v>70</v>
      </c>
      <c r="B80" s="29" t="s">
        <v>255</v>
      </c>
      <c r="C80" s="7" t="s">
        <v>146</v>
      </c>
      <c r="D80" s="23">
        <v>1</v>
      </c>
      <c r="E80" s="30" t="s">
        <v>60</v>
      </c>
      <c r="F80" s="8"/>
      <c r="G80" s="8">
        <f t="shared" si="29"/>
        <v>0</v>
      </c>
      <c r="H80" s="17" t="e">
        <f t="shared" si="26"/>
        <v>#DIV/0!</v>
      </c>
      <c r="I80" s="46"/>
      <c r="J80" s="46"/>
      <c r="K80" s="46"/>
      <c r="L80" s="46"/>
      <c r="M80" s="38"/>
      <c r="N80" s="38"/>
      <c r="O80" s="38"/>
      <c r="P80" s="38"/>
      <c r="Q80" s="46"/>
      <c r="R80" s="46"/>
      <c r="S80" s="46"/>
      <c r="T80" s="46"/>
      <c r="U80" s="38"/>
      <c r="V80" s="38"/>
      <c r="W80" s="38"/>
      <c r="X80" s="38"/>
      <c r="Y80" s="46"/>
      <c r="Z80" s="46"/>
      <c r="AA80" s="46"/>
      <c r="AB80" s="46"/>
      <c r="AC80" s="38"/>
      <c r="AD80" s="38"/>
      <c r="AE80" s="38"/>
      <c r="AF80" s="38"/>
    </row>
    <row r="81" spans="1:32" ht="30" x14ac:dyDescent="0.25">
      <c r="A81" s="29">
        <v>83737</v>
      </c>
      <c r="B81" s="29" t="s">
        <v>280</v>
      </c>
      <c r="C81" s="7" t="s">
        <v>274</v>
      </c>
      <c r="D81" s="23">
        <v>1460.25</v>
      </c>
      <c r="E81" s="30" t="s">
        <v>14</v>
      </c>
      <c r="F81" s="8"/>
      <c r="G81" s="8">
        <f t="shared" ref="G81" si="30">D81*F81</f>
        <v>0</v>
      </c>
      <c r="H81" s="17" t="e">
        <f t="shared" si="26"/>
        <v>#DIV/0!</v>
      </c>
      <c r="I81" s="46"/>
      <c r="J81" s="46"/>
      <c r="K81" s="46"/>
      <c r="L81" s="46"/>
      <c r="M81" s="38"/>
      <c r="N81" s="38"/>
      <c r="O81" s="38"/>
      <c r="P81" s="38"/>
      <c r="Q81" s="46"/>
      <c r="R81" s="46"/>
      <c r="S81" s="46"/>
      <c r="T81" s="46"/>
      <c r="U81" s="38"/>
      <c r="V81" s="38"/>
      <c r="W81" s="38"/>
      <c r="X81" s="38"/>
      <c r="Y81" s="46"/>
      <c r="Z81" s="46"/>
      <c r="AA81" s="46"/>
      <c r="AB81" s="46"/>
      <c r="AC81" s="38"/>
      <c r="AD81" s="38"/>
      <c r="AE81" s="38"/>
      <c r="AF81" s="38"/>
    </row>
    <row r="82" spans="1:32" s="34" customFormat="1" ht="31.5" x14ac:dyDescent="0.25">
      <c r="A82" s="19" t="s">
        <v>2</v>
      </c>
      <c r="B82" s="20">
        <v>6</v>
      </c>
      <c r="C82" s="61" t="s">
        <v>169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</row>
    <row r="83" spans="1:32" ht="30" x14ac:dyDescent="0.25">
      <c r="A83" s="29" t="s">
        <v>43</v>
      </c>
      <c r="B83" s="29" t="s">
        <v>51</v>
      </c>
      <c r="C83" s="10" t="s">
        <v>48</v>
      </c>
      <c r="D83" s="28">
        <v>1150</v>
      </c>
      <c r="E83" s="29" t="s">
        <v>19</v>
      </c>
      <c r="F83" s="32"/>
      <c r="G83" s="5">
        <f>D83*F83</f>
        <v>0</v>
      </c>
      <c r="H83" s="6" t="e">
        <f>G83/G$197</f>
        <v>#DIV/0!</v>
      </c>
      <c r="I83" s="46"/>
      <c r="J83" s="46"/>
      <c r="K83" s="46"/>
      <c r="L83" s="46"/>
      <c r="M83" s="38"/>
      <c r="N83" s="38"/>
      <c r="O83" s="38"/>
      <c r="P83" s="38"/>
      <c r="Q83" s="46"/>
      <c r="R83" s="46"/>
      <c r="S83" s="46"/>
      <c r="T83" s="46"/>
      <c r="U83" s="38"/>
      <c r="V83" s="38"/>
      <c r="W83" s="38"/>
      <c r="X83" s="38"/>
      <c r="Y83" s="46"/>
      <c r="Z83" s="46"/>
      <c r="AA83" s="46"/>
      <c r="AB83" s="46"/>
      <c r="AC83" s="38"/>
      <c r="AD83" s="38"/>
      <c r="AE83" s="38"/>
      <c r="AF83" s="38"/>
    </row>
    <row r="84" spans="1:32" x14ac:dyDescent="0.25">
      <c r="A84" s="29" t="s">
        <v>58</v>
      </c>
      <c r="B84" s="29" t="s">
        <v>52</v>
      </c>
      <c r="C84" s="10" t="s">
        <v>59</v>
      </c>
      <c r="D84" s="28">
        <v>4</v>
      </c>
      <c r="E84" s="29" t="s">
        <v>60</v>
      </c>
      <c r="F84" s="32"/>
      <c r="G84" s="5">
        <f t="shared" ref="G84:G86" si="31">D84*F84</f>
        <v>0</v>
      </c>
      <c r="H84" s="6" t="e">
        <f>G84/G$197</f>
        <v>#DIV/0!</v>
      </c>
      <c r="I84" s="46"/>
      <c r="J84" s="46"/>
      <c r="K84" s="46"/>
      <c r="L84" s="46"/>
      <c r="M84" s="38"/>
      <c r="N84" s="38"/>
      <c r="O84" s="38"/>
      <c r="P84" s="38"/>
      <c r="Q84" s="46"/>
      <c r="R84" s="46"/>
      <c r="S84" s="46"/>
      <c r="T84" s="46"/>
      <c r="U84" s="38"/>
      <c r="V84" s="38"/>
      <c r="W84" s="38"/>
      <c r="X84" s="38"/>
      <c r="Y84" s="46"/>
      <c r="Z84" s="46"/>
      <c r="AA84" s="46"/>
      <c r="AB84" s="46"/>
      <c r="AC84" s="38"/>
      <c r="AD84" s="38"/>
      <c r="AE84" s="38"/>
      <c r="AF84" s="38"/>
    </row>
    <row r="85" spans="1:32" ht="30" x14ac:dyDescent="0.25">
      <c r="A85" s="29">
        <v>78472</v>
      </c>
      <c r="B85" s="29" t="s">
        <v>53</v>
      </c>
      <c r="C85" s="10" t="s">
        <v>158</v>
      </c>
      <c r="D85" s="28">
        <v>5651</v>
      </c>
      <c r="E85" s="29" t="s">
        <v>14</v>
      </c>
      <c r="F85" s="32"/>
      <c r="G85" s="5">
        <f t="shared" ref="G85" si="32">D85*F85</f>
        <v>0</v>
      </c>
      <c r="H85" s="6" t="e">
        <f>G85/G$197</f>
        <v>#DIV/0!</v>
      </c>
      <c r="I85" s="46"/>
      <c r="J85" s="46"/>
      <c r="K85" s="46"/>
      <c r="L85" s="46"/>
      <c r="M85" s="38"/>
      <c r="N85" s="38"/>
      <c r="O85" s="38"/>
      <c r="P85" s="38"/>
      <c r="Q85" s="46"/>
      <c r="R85" s="46"/>
      <c r="S85" s="46"/>
      <c r="T85" s="46"/>
      <c r="U85" s="38"/>
      <c r="V85" s="38"/>
      <c r="W85" s="38"/>
      <c r="X85" s="38"/>
      <c r="Y85" s="46"/>
      <c r="Z85" s="46"/>
      <c r="AA85" s="46"/>
      <c r="AB85" s="46"/>
      <c r="AC85" s="38"/>
      <c r="AD85" s="38"/>
      <c r="AE85" s="38"/>
      <c r="AF85" s="38"/>
    </row>
    <row r="86" spans="1:32" s="36" customFormat="1" ht="30" x14ac:dyDescent="0.25">
      <c r="A86" s="30">
        <v>97811</v>
      </c>
      <c r="B86" s="29" t="s">
        <v>157</v>
      </c>
      <c r="C86" s="7" t="s">
        <v>159</v>
      </c>
      <c r="D86" s="23">
        <v>5651</v>
      </c>
      <c r="E86" s="30" t="s">
        <v>14</v>
      </c>
      <c r="F86" s="8"/>
      <c r="G86" s="8">
        <f t="shared" si="31"/>
        <v>0</v>
      </c>
      <c r="H86" s="6" t="e">
        <f>G86/G$197</f>
        <v>#DIV/0!</v>
      </c>
      <c r="I86" s="51"/>
      <c r="J86" s="51"/>
      <c r="K86" s="51"/>
      <c r="L86" s="51"/>
      <c r="M86" s="47"/>
      <c r="N86" s="47"/>
      <c r="O86" s="47"/>
      <c r="P86" s="47"/>
      <c r="Q86" s="51"/>
      <c r="R86" s="51"/>
      <c r="S86" s="51"/>
      <c r="T86" s="51"/>
      <c r="U86" s="47"/>
      <c r="V86" s="47"/>
      <c r="W86" s="47"/>
      <c r="X86" s="47"/>
      <c r="Y86" s="51"/>
      <c r="Z86" s="51"/>
      <c r="AA86" s="51"/>
      <c r="AB86" s="51"/>
      <c r="AC86" s="47"/>
      <c r="AD86" s="47"/>
      <c r="AE86" s="47"/>
      <c r="AF86" s="47"/>
    </row>
    <row r="87" spans="1:32" s="34" customFormat="1" ht="31.5" x14ac:dyDescent="0.25">
      <c r="A87" s="19" t="s">
        <v>2</v>
      </c>
      <c r="B87" s="20">
        <v>7</v>
      </c>
      <c r="C87" s="61" t="s">
        <v>47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</row>
    <row r="88" spans="1:32" ht="30" x14ac:dyDescent="0.25">
      <c r="A88" s="29" t="s">
        <v>70</v>
      </c>
      <c r="B88" s="29" t="s">
        <v>54</v>
      </c>
      <c r="C88" s="10" t="s">
        <v>181</v>
      </c>
      <c r="D88" s="28">
        <v>2000</v>
      </c>
      <c r="E88" s="29" t="s">
        <v>14</v>
      </c>
      <c r="F88" s="32"/>
      <c r="G88" s="5">
        <f>D88*F88</f>
        <v>0</v>
      </c>
      <c r="H88" s="6" t="e">
        <f t="shared" ref="H88:H93" si="33">G88/G$197</f>
        <v>#DIV/0!</v>
      </c>
      <c r="I88" s="46"/>
      <c r="J88" s="46"/>
      <c r="K88" s="46"/>
      <c r="L88" s="46"/>
      <c r="M88" s="38"/>
      <c r="N88" s="38"/>
      <c r="O88" s="38"/>
      <c r="P88" s="38"/>
      <c r="Q88" s="46"/>
      <c r="R88" s="46"/>
      <c r="S88" s="46"/>
      <c r="T88" s="46"/>
      <c r="U88" s="38"/>
      <c r="V88" s="38"/>
      <c r="W88" s="38"/>
      <c r="X88" s="38"/>
      <c r="Y88" s="46"/>
      <c r="Z88" s="46"/>
      <c r="AA88" s="46"/>
      <c r="AB88" s="46"/>
      <c r="AC88" s="38"/>
      <c r="AD88" s="38"/>
      <c r="AE88" s="38"/>
      <c r="AF88" s="38"/>
    </row>
    <row r="89" spans="1:32" ht="45" x14ac:dyDescent="0.25">
      <c r="A89" s="29" t="s">
        <v>70</v>
      </c>
      <c r="B89" s="29" t="s">
        <v>55</v>
      </c>
      <c r="C89" s="10" t="s">
        <v>160</v>
      </c>
      <c r="D89" s="28">
        <v>2000</v>
      </c>
      <c r="E89" s="29" t="s">
        <v>14</v>
      </c>
      <c r="F89" s="32"/>
      <c r="G89" s="5">
        <f t="shared" ref="G89:G94" si="34">D89*F89</f>
        <v>0</v>
      </c>
      <c r="H89" s="6" t="e">
        <f t="shared" si="33"/>
        <v>#DIV/0!</v>
      </c>
      <c r="I89" s="46"/>
      <c r="J89" s="46"/>
      <c r="K89" s="46"/>
      <c r="L89" s="46"/>
      <c r="M89" s="38"/>
      <c r="N89" s="38"/>
      <c r="O89" s="38"/>
      <c r="P89" s="38"/>
      <c r="Q89" s="46"/>
      <c r="R89" s="46"/>
      <c r="S89" s="46"/>
      <c r="T89" s="46"/>
      <c r="U89" s="38"/>
      <c r="V89" s="38"/>
      <c r="W89" s="38"/>
      <c r="X89" s="38"/>
      <c r="Y89" s="46"/>
      <c r="Z89" s="46"/>
      <c r="AA89" s="46"/>
      <c r="AB89" s="46"/>
      <c r="AC89" s="38"/>
      <c r="AD89" s="38"/>
      <c r="AE89" s="38"/>
      <c r="AF89" s="38"/>
    </row>
    <row r="90" spans="1:32" ht="30" x14ac:dyDescent="0.25">
      <c r="A90" s="29" t="s">
        <v>70</v>
      </c>
      <c r="B90" s="29" t="s">
        <v>56</v>
      </c>
      <c r="C90" s="10" t="s">
        <v>162</v>
      </c>
      <c r="D90" s="28">
        <v>490</v>
      </c>
      <c r="E90" s="29" t="s">
        <v>14</v>
      </c>
      <c r="F90" s="32"/>
      <c r="G90" s="5">
        <f t="shared" ref="G90" si="35">D90*F90</f>
        <v>0</v>
      </c>
      <c r="H90" s="6" t="e">
        <f t="shared" si="33"/>
        <v>#DIV/0!</v>
      </c>
      <c r="I90" s="46"/>
      <c r="J90" s="46"/>
      <c r="K90" s="46"/>
      <c r="L90" s="46"/>
      <c r="M90" s="38"/>
      <c r="N90" s="38"/>
      <c r="O90" s="38"/>
      <c r="P90" s="38"/>
      <c r="Q90" s="46"/>
      <c r="R90" s="46"/>
      <c r="S90" s="46"/>
      <c r="T90" s="46"/>
      <c r="U90" s="38"/>
      <c r="V90" s="38"/>
      <c r="W90" s="38"/>
      <c r="X90" s="38"/>
      <c r="Y90" s="46"/>
      <c r="Z90" s="46"/>
      <c r="AA90" s="46"/>
      <c r="AB90" s="46"/>
      <c r="AC90" s="38"/>
      <c r="AD90" s="38"/>
      <c r="AE90" s="38"/>
      <c r="AF90" s="38"/>
    </row>
    <row r="91" spans="1:32" ht="30" x14ac:dyDescent="0.25">
      <c r="A91" s="29" t="s">
        <v>70</v>
      </c>
      <c r="B91" s="29" t="s">
        <v>57</v>
      </c>
      <c r="C91" s="10" t="s">
        <v>163</v>
      </c>
      <c r="D91" s="28">
        <v>280</v>
      </c>
      <c r="E91" s="29" t="s">
        <v>8</v>
      </c>
      <c r="F91" s="32"/>
      <c r="G91" s="5">
        <f t="shared" ref="G91" si="36">D91*F91</f>
        <v>0</v>
      </c>
      <c r="H91" s="6" t="e">
        <f t="shared" si="33"/>
        <v>#DIV/0!</v>
      </c>
      <c r="I91" s="46"/>
      <c r="J91" s="46"/>
      <c r="K91" s="46"/>
      <c r="L91" s="46"/>
      <c r="M91" s="38"/>
      <c r="N91" s="38"/>
      <c r="O91" s="38"/>
      <c r="P91" s="38"/>
      <c r="Q91" s="46"/>
      <c r="R91" s="46"/>
      <c r="S91" s="46"/>
      <c r="T91" s="46"/>
      <c r="U91" s="38"/>
      <c r="V91" s="38"/>
      <c r="W91" s="38"/>
      <c r="X91" s="38"/>
      <c r="Y91" s="46"/>
      <c r="Z91" s="46"/>
      <c r="AA91" s="46"/>
      <c r="AB91" s="46"/>
      <c r="AC91" s="38"/>
      <c r="AD91" s="38"/>
      <c r="AE91" s="38"/>
      <c r="AF91" s="38"/>
    </row>
    <row r="92" spans="1:32" ht="45" x14ac:dyDescent="0.25">
      <c r="A92" s="29" t="s">
        <v>70</v>
      </c>
      <c r="B92" s="29" t="s">
        <v>161</v>
      </c>
      <c r="C92" s="10" t="s">
        <v>164</v>
      </c>
      <c r="D92" s="28">
        <v>250</v>
      </c>
      <c r="E92" s="29" t="s">
        <v>8</v>
      </c>
      <c r="F92" s="32"/>
      <c r="G92" s="5">
        <f t="shared" ref="G92:G93" si="37">D92*F92</f>
        <v>0</v>
      </c>
      <c r="H92" s="6" t="e">
        <f t="shared" si="33"/>
        <v>#DIV/0!</v>
      </c>
      <c r="I92" s="46"/>
      <c r="J92" s="46"/>
      <c r="K92" s="46"/>
      <c r="L92" s="46"/>
      <c r="M92" s="38"/>
      <c r="N92" s="38"/>
      <c r="O92" s="38"/>
      <c r="P92" s="38"/>
      <c r="Q92" s="46"/>
      <c r="R92" s="46"/>
      <c r="S92" s="46"/>
      <c r="T92" s="46"/>
      <c r="U92" s="38"/>
      <c r="V92" s="38"/>
      <c r="W92" s="38"/>
      <c r="X92" s="38"/>
      <c r="Y92" s="46"/>
      <c r="Z92" s="46"/>
      <c r="AA92" s="46"/>
      <c r="AB92" s="46"/>
      <c r="AC92" s="38"/>
      <c r="AD92" s="38"/>
      <c r="AE92" s="38"/>
      <c r="AF92" s="38"/>
    </row>
    <row r="93" spans="1:32" x14ac:dyDescent="0.25">
      <c r="A93" s="29" t="s">
        <v>70</v>
      </c>
      <c r="B93" s="29" t="s">
        <v>189</v>
      </c>
      <c r="C93" s="10" t="s">
        <v>260</v>
      </c>
      <c r="D93" s="28">
        <v>2000</v>
      </c>
      <c r="E93" s="29" t="s">
        <v>14</v>
      </c>
      <c r="F93" s="32"/>
      <c r="G93" s="5">
        <f t="shared" si="37"/>
        <v>0</v>
      </c>
      <c r="H93" s="6" t="e">
        <f t="shared" si="33"/>
        <v>#DIV/0!</v>
      </c>
      <c r="I93" s="46"/>
      <c r="J93" s="46"/>
      <c r="K93" s="46"/>
      <c r="L93" s="46"/>
      <c r="M93" s="38"/>
      <c r="N93" s="38"/>
      <c r="O93" s="38"/>
      <c r="P93" s="38"/>
      <c r="Q93" s="46"/>
      <c r="R93" s="46"/>
      <c r="S93" s="46"/>
      <c r="T93" s="46"/>
      <c r="U93" s="38"/>
      <c r="V93" s="38"/>
      <c r="W93" s="38"/>
      <c r="X93" s="38"/>
      <c r="Y93" s="46"/>
      <c r="Z93" s="46"/>
      <c r="AA93" s="46"/>
      <c r="AB93" s="46"/>
      <c r="AC93" s="38"/>
      <c r="AD93" s="38"/>
      <c r="AE93" s="38"/>
      <c r="AF93" s="38"/>
    </row>
    <row r="94" spans="1:32" ht="30" x14ac:dyDescent="0.25">
      <c r="A94" s="29" t="s">
        <v>70</v>
      </c>
      <c r="B94" s="29" t="s">
        <v>259</v>
      </c>
      <c r="C94" s="7" t="s">
        <v>149</v>
      </c>
      <c r="D94" s="23">
        <v>2000</v>
      </c>
      <c r="E94" s="30" t="s">
        <v>14</v>
      </c>
      <c r="F94" s="8"/>
      <c r="G94" s="8">
        <f t="shared" si="34"/>
        <v>0</v>
      </c>
      <c r="H94" s="17" t="e">
        <f>G94/G197</f>
        <v>#DIV/0!</v>
      </c>
      <c r="I94" s="46"/>
      <c r="J94" s="46"/>
      <c r="K94" s="46"/>
      <c r="L94" s="46"/>
      <c r="M94" s="38"/>
      <c r="N94" s="38"/>
      <c r="O94" s="38"/>
      <c r="P94" s="38"/>
      <c r="Q94" s="46"/>
      <c r="R94" s="46"/>
      <c r="S94" s="46"/>
      <c r="T94" s="46"/>
      <c r="U94" s="38"/>
      <c r="V94" s="38"/>
      <c r="W94" s="38"/>
      <c r="X94" s="38"/>
      <c r="Y94" s="46"/>
      <c r="Z94" s="46"/>
      <c r="AA94" s="46"/>
      <c r="AB94" s="46"/>
      <c r="AC94" s="38"/>
      <c r="AD94" s="38"/>
      <c r="AE94" s="38"/>
      <c r="AF94" s="38"/>
    </row>
    <row r="95" spans="1:32" s="34" customFormat="1" ht="31.5" x14ac:dyDescent="0.25">
      <c r="A95" s="19" t="s">
        <v>2</v>
      </c>
      <c r="B95" s="20">
        <v>8</v>
      </c>
      <c r="C95" s="61" t="s">
        <v>49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</row>
    <row r="96" spans="1:32" ht="15.75" x14ac:dyDescent="0.25">
      <c r="A96" s="53"/>
      <c r="B96" s="53"/>
      <c r="C96" s="21" t="s">
        <v>172</v>
      </c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</row>
    <row r="97" spans="1:32" x14ac:dyDescent="0.25">
      <c r="A97" s="29" t="s">
        <v>61</v>
      </c>
      <c r="B97" s="29" t="s">
        <v>71</v>
      </c>
      <c r="C97" s="10" t="s">
        <v>62</v>
      </c>
      <c r="D97" s="28">
        <v>115.2</v>
      </c>
      <c r="E97" s="29" t="s">
        <v>14</v>
      </c>
      <c r="F97" s="32"/>
      <c r="G97" s="5">
        <f>D97*F97</f>
        <v>0</v>
      </c>
      <c r="H97" s="6" t="e">
        <f>G97/G$197</f>
        <v>#DIV/0!</v>
      </c>
      <c r="I97" s="46"/>
      <c r="J97" s="46"/>
      <c r="K97" s="46"/>
      <c r="L97" s="46"/>
      <c r="M97" s="38"/>
      <c r="N97" s="38"/>
      <c r="O97" s="38"/>
      <c r="P97" s="38"/>
      <c r="Q97" s="46"/>
      <c r="R97" s="46"/>
      <c r="S97" s="46"/>
      <c r="T97" s="46"/>
      <c r="U97" s="38"/>
      <c r="V97" s="38"/>
      <c r="W97" s="38"/>
      <c r="X97" s="38"/>
      <c r="Y97" s="46"/>
      <c r="Z97" s="46"/>
      <c r="AA97" s="46"/>
      <c r="AB97" s="46"/>
      <c r="AC97" s="38"/>
      <c r="AD97" s="38"/>
      <c r="AE97" s="38"/>
      <c r="AF97" s="38"/>
    </row>
    <row r="98" spans="1:32" ht="30" x14ac:dyDescent="0.25">
      <c r="A98" s="29" t="s">
        <v>64</v>
      </c>
      <c r="B98" s="29" t="s">
        <v>72</v>
      </c>
      <c r="C98" s="10" t="s">
        <v>63</v>
      </c>
      <c r="D98" s="28">
        <v>115.2</v>
      </c>
      <c r="E98" s="29" t="s">
        <v>14</v>
      </c>
      <c r="F98" s="32"/>
      <c r="G98" s="5">
        <f t="shared" ref="G98:G101" si="38">D98*F98</f>
        <v>0</v>
      </c>
      <c r="H98" s="6" t="e">
        <f>G98/G$197</f>
        <v>#DIV/0!</v>
      </c>
      <c r="I98" s="46"/>
      <c r="J98" s="46"/>
      <c r="K98" s="46"/>
      <c r="L98" s="46"/>
      <c r="M98" s="38"/>
      <c r="N98" s="38"/>
      <c r="O98" s="38"/>
      <c r="P98" s="38"/>
      <c r="Q98" s="46"/>
      <c r="R98" s="46"/>
      <c r="S98" s="46"/>
      <c r="T98" s="46"/>
      <c r="U98" s="38"/>
      <c r="V98" s="38"/>
      <c r="W98" s="38"/>
      <c r="X98" s="38"/>
      <c r="Y98" s="46"/>
      <c r="Z98" s="46"/>
      <c r="AA98" s="46"/>
      <c r="AB98" s="46"/>
      <c r="AC98" s="38"/>
      <c r="AD98" s="38"/>
      <c r="AE98" s="38"/>
      <c r="AF98" s="38"/>
    </row>
    <row r="99" spans="1:32" ht="15.75" x14ac:dyDescent="0.25">
      <c r="A99" s="53"/>
      <c r="B99" s="53"/>
      <c r="C99" s="21" t="s">
        <v>173</v>
      </c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</row>
    <row r="100" spans="1:32" ht="30" x14ac:dyDescent="0.25">
      <c r="A100" s="29">
        <v>88485</v>
      </c>
      <c r="B100" s="29" t="s">
        <v>73</v>
      </c>
      <c r="C100" s="10" t="s">
        <v>65</v>
      </c>
      <c r="D100" s="28">
        <v>475</v>
      </c>
      <c r="E100" s="29" t="s">
        <v>14</v>
      </c>
      <c r="F100" s="32"/>
      <c r="G100" s="5">
        <f t="shared" si="38"/>
        <v>0</v>
      </c>
      <c r="H100" s="6" t="e">
        <f>G100/G$197</f>
        <v>#DIV/0!</v>
      </c>
      <c r="I100" s="46"/>
      <c r="J100" s="46"/>
      <c r="K100" s="46"/>
      <c r="L100" s="46"/>
      <c r="M100" s="38"/>
      <c r="N100" s="38"/>
      <c r="O100" s="38"/>
      <c r="P100" s="38"/>
      <c r="Q100" s="46"/>
      <c r="R100" s="46"/>
      <c r="S100" s="46"/>
      <c r="T100" s="46"/>
      <c r="U100" s="38"/>
      <c r="V100" s="38"/>
      <c r="W100" s="38"/>
      <c r="X100" s="38"/>
      <c r="Y100" s="46"/>
      <c r="Z100" s="46"/>
      <c r="AA100" s="46"/>
      <c r="AB100" s="46"/>
      <c r="AC100" s="38"/>
      <c r="AD100" s="38"/>
      <c r="AE100" s="38"/>
      <c r="AF100" s="38"/>
    </row>
    <row r="101" spans="1:32" ht="30" x14ac:dyDescent="0.25">
      <c r="A101" s="29">
        <v>88487</v>
      </c>
      <c r="B101" s="29" t="s">
        <v>74</v>
      </c>
      <c r="C101" s="10" t="s">
        <v>66</v>
      </c>
      <c r="D101" s="28">
        <v>475</v>
      </c>
      <c r="E101" s="29" t="s">
        <v>14</v>
      </c>
      <c r="F101" s="32"/>
      <c r="G101" s="5">
        <f t="shared" si="38"/>
        <v>0</v>
      </c>
      <c r="H101" s="6" t="e">
        <f>G101/G$197</f>
        <v>#DIV/0!</v>
      </c>
      <c r="I101" s="46"/>
      <c r="J101" s="46"/>
      <c r="K101" s="46"/>
      <c r="L101" s="46"/>
      <c r="M101" s="38"/>
      <c r="N101" s="38"/>
      <c r="O101" s="38"/>
      <c r="P101" s="38"/>
      <c r="Q101" s="46"/>
      <c r="R101" s="46"/>
      <c r="S101" s="46"/>
      <c r="T101" s="46"/>
      <c r="U101" s="38"/>
      <c r="V101" s="38"/>
      <c r="W101" s="38"/>
      <c r="X101" s="38"/>
      <c r="Y101" s="46"/>
      <c r="Z101" s="46"/>
      <c r="AA101" s="46"/>
      <c r="AB101" s="46"/>
      <c r="AC101" s="38"/>
      <c r="AD101" s="38"/>
      <c r="AE101" s="38"/>
      <c r="AF101" s="38"/>
    </row>
    <row r="102" spans="1:32" s="34" customFormat="1" ht="31.5" x14ac:dyDescent="0.25">
      <c r="A102" s="19" t="s">
        <v>2</v>
      </c>
      <c r="B102" s="20">
        <v>9</v>
      </c>
      <c r="C102" s="61" t="s">
        <v>50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</row>
    <row r="103" spans="1:32" ht="15.75" x14ac:dyDescent="0.25">
      <c r="A103" s="53"/>
      <c r="B103" s="53"/>
      <c r="C103" s="21" t="s">
        <v>67</v>
      </c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</row>
    <row r="104" spans="1:32" x14ac:dyDescent="0.25">
      <c r="A104" s="29">
        <v>9537</v>
      </c>
      <c r="B104" s="29" t="s">
        <v>75</v>
      </c>
      <c r="C104" s="10" t="s">
        <v>69</v>
      </c>
      <c r="D104" s="28">
        <v>6900</v>
      </c>
      <c r="E104" s="29" t="s">
        <v>14</v>
      </c>
      <c r="F104" s="32"/>
      <c r="G104" s="5">
        <f>D104*F104</f>
        <v>0</v>
      </c>
      <c r="H104" s="6" t="e">
        <f>G104/G$197</f>
        <v>#DIV/0!</v>
      </c>
      <c r="I104" s="46"/>
      <c r="J104" s="46"/>
      <c r="K104" s="46"/>
      <c r="L104" s="46"/>
      <c r="M104" s="38"/>
      <c r="N104" s="38"/>
      <c r="O104" s="38"/>
      <c r="P104" s="38"/>
      <c r="Q104" s="46"/>
      <c r="R104" s="46"/>
      <c r="S104" s="46"/>
      <c r="T104" s="46"/>
      <c r="U104" s="38"/>
      <c r="V104" s="38"/>
      <c r="W104" s="38"/>
      <c r="X104" s="38"/>
      <c r="Y104" s="46"/>
      <c r="Z104" s="46"/>
      <c r="AA104" s="46"/>
      <c r="AB104" s="46"/>
      <c r="AC104" s="38"/>
      <c r="AD104" s="38"/>
      <c r="AE104" s="38"/>
      <c r="AF104" s="38"/>
    </row>
    <row r="105" spans="1:32" ht="15.75" x14ac:dyDescent="0.25">
      <c r="A105" s="53"/>
      <c r="B105" s="53"/>
      <c r="C105" s="21" t="s">
        <v>68</v>
      </c>
      <c r="D105" s="57"/>
      <c r="E105" s="57"/>
      <c r="F105" s="57"/>
      <c r="G105" s="57"/>
      <c r="H105" s="57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</row>
    <row r="106" spans="1:32" ht="90" x14ac:dyDescent="0.25">
      <c r="A106" s="29" t="s">
        <v>70</v>
      </c>
      <c r="B106" s="30" t="s">
        <v>76</v>
      </c>
      <c r="C106" s="7" t="s">
        <v>225</v>
      </c>
      <c r="D106" s="15">
        <v>1411.77</v>
      </c>
      <c r="E106" s="29" t="s">
        <v>14</v>
      </c>
      <c r="F106" s="22"/>
      <c r="G106" s="8">
        <f t="shared" ref="G106" si="39">D106*F106</f>
        <v>0</v>
      </c>
      <c r="H106" s="6" t="e">
        <f>G106/G$197</f>
        <v>#DIV/0!</v>
      </c>
      <c r="I106" s="46"/>
      <c r="J106" s="46"/>
      <c r="K106" s="46"/>
      <c r="L106" s="46"/>
      <c r="M106" s="38"/>
      <c r="N106" s="38"/>
      <c r="O106" s="38"/>
      <c r="P106" s="38"/>
      <c r="Q106" s="46"/>
      <c r="R106" s="46"/>
      <c r="S106" s="46"/>
      <c r="T106" s="46"/>
      <c r="U106" s="38"/>
      <c r="V106" s="38"/>
      <c r="W106" s="38"/>
      <c r="X106" s="38"/>
      <c r="Y106" s="46"/>
      <c r="Z106" s="46"/>
      <c r="AA106" s="46"/>
      <c r="AB106" s="46"/>
      <c r="AC106" s="38"/>
      <c r="AD106" s="38"/>
      <c r="AE106" s="38"/>
      <c r="AF106" s="38"/>
    </row>
    <row r="107" spans="1:32" ht="15.75" x14ac:dyDescent="0.25">
      <c r="A107" s="53"/>
      <c r="B107" s="53"/>
      <c r="C107" s="21" t="s">
        <v>165</v>
      </c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</row>
    <row r="108" spans="1:32" ht="105" x14ac:dyDescent="0.25">
      <c r="A108" s="29" t="s">
        <v>70</v>
      </c>
      <c r="B108" s="30" t="s">
        <v>141</v>
      </c>
      <c r="C108" s="7" t="s">
        <v>237</v>
      </c>
      <c r="D108" s="15">
        <v>1411.77</v>
      </c>
      <c r="E108" s="29" t="s">
        <v>14</v>
      </c>
      <c r="F108" s="22"/>
      <c r="G108" s="8">
        <f t="shared" ref="G108" si="40">D108*F108</f>
        <v>0</v>
      </c>
      <c r="H108" s="6" t="e">
        <f>G108/G$197</f>
        <v>#DIV/0!</v>
      </c>
      <c r="I108" s="46"/>
      <c r="J108" s="46"/>
      <c r="K108" s="46"/>
      <c r="L108" s="46"/>
      <c r="M108" s="38"/>
      <c r="N108" s="38"/>
      <c r="O108" s="38"/>
      <c r="P108" s="38"/>
      <c r="Q108" s="46"/>
      <c r="R108" s="46"/>
      <c r="S108" s="46"/>
      <c r="T108" s="46"/>
      <c r="U108" s="38"/>
      <c r="V108" s="38"/>
      <c r="W108" s="38"/>
      <c r="X108" s="38"/>
      <c r="Y108" s="46"/>
      <c r="Z108" s="46"/>
      <c r="AA108" s="46"/>
      <c r="AB108" s="46"/>
      <c r="AC108" s="38"/>
      <c r="AD108" s="38"/>
      <c r="AE108" s="38"/>
      <c r="AF108" s="38"/>
    </row>
    <row r="109" spans="1:32" ht="15.75" x14ac:dyDescent="0.25">
      <c r="A109" s="38"/>
      <c r="B109" s="60" t="s">
        <v>292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</row>
    <row r="110" spans="1:32" ht="15.75" customHeight="1" x14ac:dyDescent="0.25">
      <c r="A110" s="54" t="s">
        <v>271</v>
      </c>
      <c r="B110" s="55" t="s">
        <v>36</v>
      </c>
      <c r="C110" s="55" t="s">
        <v>0</v>
      </c>
      <c r="D110" s="58" t="s">
        <v>37</v>
      </c>
      <c r="E110" s="55" t="s">
        <v>38</v>
      </c>
      <c r="F110" s="55" t="s">
        <v>1</v>
      </c>
      <c r="G110" s="55"/>
      <c r="H110" s="26"/>
      <c r="I110" s="55" t="s">
        <v>295</v>
      </c>
      <c r="J110" s="55"/>
      <c r="K110" s="55"/>
      <c r="L110" s="55"/>
      <c r="M110" s="55" t="s">
        <v>296</v>
      </c>
      <c r="N110" s="55"/>
      <c r="O110" s="55"/>
      <c r="P110" s="55"/>
      <c r="Q110" s="55" t="s">
        <v>297</v>
      </c>
      <c r="R110" s="55"/>
      <c r="S110" s="55"/>
      <c r="T110" s="55"/>
      <c r="U110" s="55" t="s">
        <v>298</v>
      </c>
      <c r="V110" s="55"/>
      <c r="W110" s="55"/>
      <c r="X110" s="55"/>
      <c r="Y110" s="55" t="s">
        <v>299</v>
      </c>
      <c r="Z110" s="55"/>
      <c r="AA110" s="55"/>
      <c r="AB110" s="55"/>
      <c r="AC110" s="55" t="s">
        <v>300</v>
      </c>
      <c r="AD110" s="55"/>
      <c r="AE110" s="55"/>
      <c r="AF110" s="55"/>
    </row>
    <row r="111" spans="1:32" ht="31.5" x14ac:dyDescent="0.25">
      <c r="A111" s="55"/>
      <c r="B111" s="55"/>
      <c r="C111" s="55"/>
      <c r="D111" s="58"/>
      <c r="E111" s="55"/>
      <c r="F111" s="25" t="s">
        <v>290</v>
      </c>
      <c r="G111" s="24" t="s">
        <v>39</v>
      </c>
      <c r="H111" s="24" t="s">
        <v>85</v>
      </c>
      <c r="I111" s="53" t="s">
        <v>293</v>
      </c>
      <c r="J111" s="53"/>
      <c r="K111" s="53" t="s">
        <v>294</v>
      </c>
      <c r="L111" s="53"/>
      <c r="M111" s="53" t="s">
        <v>293</v>
      </c>
      <c r="N111" s="53"/>
      <c r="O111" s="53" t="s">
        <v>294</v>
      </c>
      <c r="P111" s="53"/>
      <c r="Q111" s="53" t="s">
        <v>293</v>
      </c>
      <c r="R111" s="53"/>
      <c r="S111" s="53" t="s">
        <v>294</v>
      </c>
      <c r="T111" s="53"/>
      <c r="U111" s="53" t="s">
        <v>293</v>
      </c>
      <c r="V111" s="53"/>
      <c r="W111" s="53" t="s">
        <v>294</v>
      </c>
      <c r="X111" s="53"/>
      <c r="Y111" s="53" t="s">
        <v>293</v>
      </c>
      <c r="Z111" s="53"/>
      <c r="AA111" s="53" t="s">
        <v>294</v>
      </c>
      <c r="AB111" s="53"/>
      <c r="AC111" s="53" t="s">
        <v>293</v>
      </c>
      <c r="AD111" s="53"/>
      <c r="AE111" s="53" t="s">
        <v>294</v>
      </c>
      <c r="AF111" s="53"/>
    </row>
    <row r="112" spans="1:32" s="34" customFormat="1" ht="31.5" x14ac:dyDescent="0.25">
      <c r="A112" s="19" t="s">
        <v>40</v>
      </c>
      <c r="B112" s="20">
        <v>10</v>
      </c>
      <c r="C112" s="61" t="s">
        <v>227</v>
      </c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</row>
    <row r="113" spans="1:32" x14ac:dyDescent="0.25">
      <c r="A113" s="27" t="s">
        <v>70</v>
      </c>
      <c r="B113" s="30" t="s">
        <v>78</v>
      </c>
      <c r="C113" s="14" t="s">
        <v>276</v>
      </c>
      <c r="D113" s="15">
        <v>120</v>
      </c>
      <c r="E113" s="16" t="s">
        <v>14</v>
      </c>
      <c r="F113" s="8"/>
      <c r="G113" s="22">
        <f t="shared" ref="G113" si="41">D113*F113</f>
        <v>0</v>
      </c>
      <c r="H113" s="11" t="e">
        <f>G113/G$197</f>
        <v>#DIV/0!</v>
      </c>
      <c r="I113" s="46"/>
      <c r="J113" s="46"/>
      <c r="K113" s="46"/>
      <c r="L113" s="46"/>
      <c r="M113" s="38"/>
      <c r="N113" s="38"/>
      <c r="O113" s="38"/>
      <c r="P113" s="38"/>
      <c r="Q113" s="46"/>
      <c r="R113" s="46"/>
      <c r="S113" s="46"/>
      <c r="T113" s="46"/>
      <c r="U113" s="38"/>
      <c r="V113" s="38"/>
      <c r="W113" s="38"/>
      <c r="X113" s="38"/>
      <c r="Y113" s="46"/>
      <c r="Z113" s="46"/>
      <c r="AA113" s="46"/>
      <c r="AB113" s="46"/>
      <c r="AC113" s="38"/>
      <c r="AD113" s="38"/>
      <c r="AE113" s="38"/>
      <c r="AF113" s="38"/>
    </row>
    <row r="114" spans="1:32" x14ac:dyDescent="0.25">
      <c r="A114" s="27" t="s">
        <v>70</v>
      </c>
      <c r="B114" s="30" t="s">
        <v>269</v>
      </c>
      <c r="C114" s="14" t="s">
        <v>266</v>
      </c>
      <c r="D114" s="15">
        <v>120</v>
      </c>
      <c r="E114" s="16" t="s">
        <v>14</v>
      </c>
      <c r="F114" s="8"/>
      <c r="G114" s="22">
        <f t="shared" ref="G114:G116" si="42">D114*F114</f>
        <v>0</v>
      </c>
      <c r="H114" s="11" t="e">
        <f>G114/G$197</f>
        <v>#DIV/0!</v>
      </c>
      <c r="I114" s="46"/>
      <c r="J114" s="46"/>
      <c r="K114" s="46"/>
      <c r="L114" s="46"/>
      <c r="M114" s="38"/>
      <c r="N114" s="38"/>
      <c r="O114" s="38"/>
      <c r="P114" s="38"/>
      <c r="Q114" s="46"/>
      <c r="R114" s="46"/>
      <c r="S114" s="46"/>
      <c r="T114" s="46"/>
      <c r="U114" s="38"/>
      <c r="V114" s="38"/>
      <c r="W114" s="38"/>
      <c r="X114" s="38"/>
      <c r="Y114" s="46"/>
      <c r="Z114" s="46"/>
      <c r="AA114" s="46"/>
      <c r="AB114" s="46"/>
      <c r="AC114" s="38"/>
      <c r="AD114" s="38"/>
      <c r="AE114" s="38"/>
      <c r="AF114" s="38"/>
    </row>
    <row r="115" spans="1:32" x14ac:dyDescent="0.25">
      <c r="A115" s="27" t="s">
        <v>70</v>
      </c>
      <c r="B115" s="30" t="s">
        <v>270</v>
      </c>
      <c r="C115" s="14" t="s">
        <v>267</v>
      </c>
      <c r="D115" s="15">
        <v>120</v>
      </c>
      <c r="E115" s="16" t="s">
        <v>14</v>
      </c>
      <c r="F115" s="8"/>
      <c r="G115" s="22">
        <f t="shared" si="42"/>
        <v>0</v>
      </c>
      <c r="H115" s="11" t="e">
        <f>G115/G$197</f>
        <v>#DIV/0!</v>
      </c>
      <c r="I115" s="46"/>
      <c r="J115" s="46"/>
      <c r="K115" s="46"/>
      <c r="L115" s="46"/>
      <c r="M115" s="38"/>
      <c r="N115" s="38"/>
      <c r="O115" s="38"/>
      <c r="P115" s="38"/>
      <c r="Q115" s="46"/>
      <c r="R115" s="46"/>
      <c r="S115" s="46"/>
      <c r="T115" s="46"/>
      <c r="U115" s="38"/>
      <c r="V115" s="38"/>
      <c r="W115" s="38"/>
      <c r="X115" s="38"/>
      <c r="Y115" s="46"/>
      <c r="Z115" s="46"/>
      <c r="AA115" s="46"/>
      <c r="AB115" s="46"/>
      <c r="AC115" s="38"/>
      <c r="AD115" s="38"/>
      <c r="AE115" s="38"/>
      <c r="AF115" s="38"/>
    </row>
    <row r="116" spans="1:32" x14ac:dyDescent="0.25">
      <c r="A116" s="27" t="s">
        <v>70</v>
      </c>
      <c r="B116" s="30" t="s">
        <v>275</v>
      </c>
      <c r="C116" s="14" t="s">
        <v>268</v>
      </c>
      <c r="D116" s="15">
        <v>120</v>
      </c>
      <c r="E116" s="16" t="s">
        <v>14</v>
      </c>
      <c r="F116" s="8"/>
      <c r="G116" s="22">
        <f t="shared" si="42"/>
        <v>0</v>
      </c>
      <c r="H116" s="11" t="e">
        <f>G116/G$197</f>
        <v>#DIV/0!</v>
      </c>
      <c r="I116" s="46"/>
      <c r="J116" s="46"/>
      <c r="K116" s="46"/>
      <c r="L116" s="46"/>
      <c r="M116" s="38"/>
      <c r="N116" s="38"/>
      <c r="O116" s="38"/>
      <c r="P116" s="38"/>
      <c r="Q116" s="46"/>
      <c r="R116" s="46"/>
      <c r="S116" s="46"/>
      <c r="T116" s="46"/>
      <c r="U116" s="38"/>
      <c r="V116" s="38"/>
      <c r="W116" s="38"/>
      <c r="X116" s="38"/>
      <c r="Y116" s="46"/>
      <c r="Z116" s="46"/>
      <c r="AA116" s="46"/>
      <c r="AB116" s="46"/>
      <c r="AC116" s="38"/>
      <c r="AD116" s="38"/>
      <c r="AE116" s="38"/>
      <c r="AF116" s="38"/>
    </row>
    <row r="117" spans="1:32" s="34" customFormat="1" ht="31.5" x14ac:dyDescent="0.25">
      <c r="A117" s="19" t="s">
        <v>40</v>
      </c>
      <c r="B117" s="20">
        <v>11</v>
      </c>
      <c r="C117" s="61" t="s">
        <v>7</v>
      </c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</row>
    <row r="118" spans="1:32" ht="30" x14ac:dyDescent="0.25">
      <c r="A118" s="31">
        <v>73686</v>
      </c>
      <c r="B118" s="12" t="s">
        <v>174</v>
      </c>
      <c r="C118" s="3" t="s">
        <v>6</v>
      </c>
      <c r="D118" s="4">
        <v>800</v>
      </c>
      <c r="E118" s="31" t="s">
        <v>14</v>
      </c>
      <c r="F118" s="32"/>
      <c r="G118" s="32">
        <f t="shared" ref="G118:G119" si="43">D118*F118</f>
        <v>0</v>
      </c>
      <c r="H118" s="6" t="e">
        <f>G118/G$197</f>
        <v>#DIV/0!</v>
      </c>
      <c r="I118" s="46"/>
      <c r="J118" s="46"/>
      <c r="K118" s="46"/>
      <c r="L118" s="46"/>
      <c r="M118" s="38"/>
      <c r="N118" s="38"/>
      <c r="O118" s="38"/>
      <c r="P118" s="38"/>
      <c r="Q118" s="46"/>
      <c r="R118" s="46"/>
      <c r="S118" s="46"/>
      <c r="T118" s="46"/>
      <c r="U118" s="38"/>
      <c r="V118" s="38"/>
      <c r="W118" s="38"/>
      <c r="X118" s="38"/>
      <c r="Y118" s="46"/>
      <c r="Z118" s="46"/>
      <c r="AA118" s="46"/>
      <c r="AB118" s="46"/>
      <c r="AC118" s="38"/>
      <c r="AD118" s="38"/>
      <c r="AE118" s="38"/>
      <c r="AF118" s="38"/>
    </row>
    <row r="119" spans="1:32" x14ac:dyDescent="0.25">
      <c r="A119" s="31">
        <v>98459</v>
      </c>
      <c r="B119" s="12" t="s">
        <v>79</v>
      </c>
      <c r="C119" s="3" t="s">
        <v>273</v>
      </c>
      <c r="D119" s="4">
        <v>300</v>
      </c>
      <c r="E119" s="31" t="s">
        <v>14</v>
      </c>
      <c r="F119" s="32"/>
      <c r="G119" s="32">
        <f t="shared" si="43"/>
        <v>0</v>
      </c>
      <c r="H119" s="6" t="e">
        <f>G119/G$197</f>
        <v>#DIV/0!</v>
      </c>
      <c r="I119" s="46"/>
      <c r="J119" s="46"/>
      <c r="K119" s="46"/>
      <c r="L119" s="46"/>
      <c r="M119" s="38"/>
      <c r="N119" s="38"/>
      <c r="O119" s="38"/>
      <c r="P119" s="38"/>
      <c r="Q119" s="46"/>
      <c r="R119" s="46"/>
      <c r="S119" s="46"/>
      <c r="T119" s="46"/>
      <c r="U119" s="38"/>
      <c r="V119" s="38"/>
      <c r="W119" s="38"/>
      <c r="X119" s="38"/>
      <c r="Y119" s="46"/>
      <c r="Z119" s="46"/>
      <c r="AA119" s="46"/>
      <c r="AB119" s="46"/>
      <c r="AC119" s="38"/>
      <c r="AD119" s="38"/>
      <c r="AE119" s="38"/>
      <c r="AF119" s="38"/>
    </row>
    <row r="120" spans="1:32" s="34" customFormat="1" ht="31.5" x14ac:dyDescent="0.25">
      <c r="A120" s="19" t="s">
        <v>2</v>
      </c>
      <c r="B120" s="20">
        <v>12</v>
      </c>
      <c r="C120" s="61" t="s">
        <v>9</v>
      </c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</row>
    <row r="121" spans="1:32" ht="30" x14ac:dyDescent="0.25">
      <c r="A121" s="30">
        <v>98531</v>
      </c>
      <c r="B121" s="31" t="s">
        <v>21</v>
      </c>
      <c r="C121" s="7" t="s">
        <v>285</v>
      </c>
      <c r="D121" s="23">
        <v>2</v>
      </c>
      <c r="E121" s="30" t="s">
        <v>60</v>
      </c>
      <c r="F121" s="8"/>
      <c r="G121" s="5">
        <f t="shared" ref="G121:G125" si="44">D121*F121</f>
        <v>0</v>
      </c>
      <c r="H121" s="6" t="e">
        <f>G121/G$197</f>
        <v>#DIV/0!</v>
      </c>
      <c r="I121" s="46"/>
      <c r="J121" s="46"/>
      <c r="K121" s="46"/>
      <c r="L121" s="46"/>
      <c r="M121" s="38"/>
      <c r="N121" s="38"/>
      <c r="O121" s="38"/>
      <c r="P121" s="38"/>
      <c r="Q121" s="46"/>
      <c r="R121" s="46"/>
      <c r="S121" s="46"/>
      <c r="T121" s="46"/>
      <c r="U121" s="38"/>
      <c r="V121" s="38"/>
      <c r="W121" s="38"/>
      <c r="X121" s="38"/>
      <c r="Y121" s="46"/>
      <c r="Z121" s="46"/>
      <c r="AA121" s="46"/>
      <c r="AB121" s="46"/>
      <c r="AC121" s="38"/>
      <c r="AD121" s="38"/>
      <c r="AE121" s="38"/>
      <c r="AF121" s="38"/>
    </row>
    <row r="122" spans="1:32" s="36" customFormat="1" ht="30" x14ac:dyDescent="0.25">
      <c r="A122" s="30">
        <v>98528</v>
      </c>
      <c r="B122" s="31" t="s">
        <v>81</v>
      </c>
      <c r="C122" s="7" t="s">
        <v>283</v>
      </c>
      <c r="D122" s="23">
        <v>2</v>
      </c>
      <c r="E122" s="30" t="s">
        <v>60</v>
      </c>
      <c r="F122" s="8"/>
      <c r="G122" s="5">
        <f t="shared" si="44"/>
        <v>0</v>
      </c>
      <c r="H122" s="6" t="e">
        <f>G122/G$197</f>
        <v>#DIV/0!</v>
      </c>
      <c r="I122" s="51"/>
      <c r="J122" s="51"/>
      <c r="K122" s="51"/>
      <c r="L122" s="51"/>
      <c r="M122" s="47"/>
      <c r="N122" s="47"/>
      <c r="O122" s="47"/>
      <c r="P122" s="47"/>
      <c r="Q122" s="51"/>
      <c r="R122" s="51"/>
      <c r="S122" s="51"/>
      <c r="T122" s="51"/>
      <c r="U122" s="47"/>
      <c r="V122" s="47"/>
      <c r="W122" s="47"/>
      <c r="X122" s="47"/>
      <c r="Y122" s="51"/>
      <c r="Z122" s="51"/>
      <c r="AA122" s="51"/>
      <c r="AB122" s="51"/>
      <c r="AC122" s="47"/>
      <c r="AD122" s="47"/>
      <c r="AE122" s="47"/>
      <c r="AF122" s="47"/>
    </row>
    <row r="123" spans="1:32" x14ac:dyDescent="0.25">
      <c r="A123" s="30" t="s">
        <v>70</v>
      </c>
      <c r="B123" s="31" t="s">
        <v>82</v>
      </c>
      <c r="C123" s="7" t="s">
        <v>154</v>
      </c>
      <c r="D123" s="23">
        <v>120.3</v>
      </c>
      <c r="E123" s="30" t="s">
        <v>8</v>
      </c>
      <c r="F123" s="8"/>
      <c r="G123" s="5">
        <f t="shared" si="44"/>
        <v>0</v>
      </c>
      <c r="H123" s="6" t="e">
        <f>G123/G$197</f>
        <v>#DIV/0!</v>
      </c>
      <c r="I123" s="46"/>
      <c r="J123" s="46"/>
      <c r="K123" s="46"/>
      <c r="L123" s="46"/>
      <c r="M123" s="38"/>
      <c r="N123" s="38"/>
      <c r="O123" s="38"/>
      <c r="P123" s="38"/>
      <c r="Q123" s="46"/>
      <c r="R123" s="46"/>
      <c r="S123" s="46"/>
      <c r="T123" s="46"/>
      <c r="U123" s="38"/>
      <c r="V123" s="38"/>
      <c r="W123" s="38"/>
      <c r="X123" s="38"/>
      <c r="Y123" s="46"/>
      <c r="Z123" s="46"/>
      <c r="AA123" s="46"/>
      <c r="AB123" s="46"/>
      <c r="AC123" s="38"/>
      <c r="AD123" s="38"/>
      <c r="AE123" s="38"/>
      <c r="AF123" s="38"/>
    </row>
    <row r="124" spans="1:32" ht="30" x14ac:dyDescent="0.25">
      <c r="A124" s="31">
        <v>72900</v>
      </c>
      <c r="B124" s="31" t="s">
        <v>83</v>
      </c>
      <c r="C124" s="3" t="s">
        <v>18</v>
      </c>
      <c r="D124" s="4">
        <v>110</v>
      </c>
      <c r="E124" s="31" t="s">
        <v>19</v>
      </c>
      <c r="F124" s="32"/>
      <c r="G124" s="5">
        <f t="shared" si="44"/>
        <v>0</v>
      </c>
      <c r="H124" s="6" t="e">
        <f>G124/G$197</f>
        <v>#DIV/0!</v>
      </c>
      <c r="I124" s="46"/>
      <c r="J124" s="46"/>
      <c r="K124" s="46"/>
      <c r="L124" s="46"/>
      <c r="M124" s="38"/>
      <c r="N124" s="38"/>
      <c r="O124" s="38"/>
      <c r="P124" s="38"/>
      <c r="Q124" s="46"/>
      <c r="R124" s="46"/>
      <c r="S124" s="46"/>
      <c r="T124" s="46"/>
      <c r="U124" s="38"/>
      <c r="V124" s="38"/>
      <c r="W124" s="38"/>
      <c r="X124" s="38"/>
      <c r="Y124" s="46"/>
      <c r="Z124" s="46"/>
      <c r="AA124" s="46"/>
      <c r="AB124" s="46"/>
      <c r="AC124" s="38"/>
      <c r="AD124" s="38"/>
      <c r="AE124" s="38"/>
      <c r="AF124" s="38"/>
    </row>
    <row r="125" spans="1:32" x14ac:dyDescent="0.25">
      <c r="A125" s="31">
        <v>72897</v>
      </c>
      <c r="B125" s="31" t="s">
        <v>284</v>
      </c>
      <c r="C125" s="3" t="s">
        <v>20</v>
      </c>
      <c r="D125" s="4">
        <v>110</v>
      </c>
      <c r="E125" s="31" t="s">
        <v>19</v>
      </c>
      <c r="F125" s="32"/>
      <c r="G125" s="5">
        <f t="shared" si="44"/>
        <v>0</v>
      </c>
      <c r="H125" s="6" t="e">
        <f>G125/G$197</f>
        <v>#DIV/0!</v>
      </c>
      <c r="I125" s="46"/>
      <c r="J125" s="46"/>
      <c r="K125" s="46"/>
      <c r="L125" s="46"/>
      <c r="M125" s="38"/>
      <c r="N125" s="38"/>
      <c r="O125" s="38"/>
      <c r="P125" s="38"/>
      <c r="Q125" s="46"/>
      <c r="R125" s="46"/>
      <c r="S125" s="46"/>
      <c r="T125" s="46"/>
      <c r="U125" s="38"/>
      <c r="V125" s="38"/>
      <c r="W125" s="38"/>
      <c r="X125" s="38"/>
      <c r="Y125" s="46"/>
      <c r="Z125" s="46"/>
      <c r="AA125" s="46"/>
      <c r="AB125" s="46"/>
      <c r="AC125" s="38"/>
      <c r="AD125" s="38"/>
      <c r="AE125" s="38"/>
      <c r="AF125" s="38"/>
    </row>
    <row r="126" spans="1:32" s="34" customFormat="1" ht="31.5" x14ac:dyDescent="0.25">
      <c r="A126" s="19" t="s">
        <v>2</v>
      </c>
      <c r="B126" s="20">
        <v>13</v>
      </c>
      <c r="C126" s="61" t="s">
        <v>77</v>
      </c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</row>
    <row r="127" spans="1:32" s="33" customFormat="1" ht="45" x14ac:dyDescent="0.25">
      <c r="A127" s="30" t="s">
        <v>70</v>
      </c>
      <c r="B127" s="30" t="s">
        <v>229</v>
      </c>
      <c r="C127" s="10" t="s">
        <v>224</v>
      </c>
      <c r="D127" s="23">
        <v>160</v>
      </c>
      <c r="E127" s="30" t="s">
        <v>8</v>
      </c>
      <c r="F127" s="8"/>
      <c r="G127" s="8">
        <f>D127*F127</f>
        <v>0</v>
      </c>
      <c r="H127" s="9" t="e">
        <f>G127/G$197</f>
        <v>#DIV/0!</v>
      </c>
      <c r="I127" s="46"/>
      <c r="J127" s="46"/>
      <c r="K127" s="46"/>
      <c r="L127" s="46"/>
      <c r="M127" s="49"/>
      <c r="N127" s="49"/>
      <c r="O127" s="49"/>
      <c r="P127" s="49"/>
      <c r="Q127" s="46"/>
      <c r="R127" s="46"/>
      <c r="S127" s="46"/>
      <c r="T127" s="46"/>
      <c r="U127" s="49"/>
      <c r="V127" s="49"/>
      <c r="W127" s="49"/>
      <c r="X127" s="49"/>
      <c r="Y127" s="46"/>
      <c r="Z127" s="46"/>
      <c r="AA127" s="46"/>
      <c r="AB127" s="46"/>
      <c r="AC127" s="49"/>
      <c r="AD127" s="49"/>
      <c r="AE127" s="49"/>
      <c r="AF127" s="49"/>
    </row>
    <row r="128" spans="1:32" s="34" customFormat="1" ht="31.5" x14ac:dyDescent="0.25">
      <c r="A128" s="19" t="s">
        <v>2</v>
      </c>
      <c r="B128" s="20">
        <v>14</v>
      </c>
      <c r="C128" s="61" t="s">
        <v>80</v>
      </c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</row>
    <row r="129" spans="1:32" ht="15.75" x14ac:dyDescent="0.25">
      <c r="A129" s="53"/>
      <c r="B129" s="53"/>
      <c r="C129" s="21" t="s">
        <v>32</v>
      </c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</row>
    <row r="130" spans="1:32" ht="30" x14ac:dyDescent="0.25">
      <c r="A130" s="29">
        <v>96527</v>
      </c>
      <c r="B130" s="29" t="s">
        <v>86</v>
      </c>
      <c r="C130" s="10" t="s">
        <v>26</v>
      </c>
      <c r="D130" s="28">
        <v>10</v>
      </c>
      <c r="E130" s="29" t="s">
        <v>19</v>
      </c>
      <c r="F130" s="32"/>
      <c r="G130" s="5">
        <f>D130*F130</f>
        <v>0</v>
      </c>
      <c r="H130" s="6" t="e">
        <f t="shared" ref="H130:H136" si="45">G130/G$197</f>
        <v>#DIV/0!</v>
      </c>
      <c r="I130" s="46"/>
      <c r="J130" s="46"/>
      <c r="K130" s="46"/>
      <c r="L130" s="46"/>
      <c r="M130" s="38"/>
      <c r="N130" s="38"/>
      <c r="O130" s="38"/>
      <c r="P130" s="38"/>
      <c r="Q130" s="46"/>
      <c r="R130" s="46"/>
      <c r="S130" s="46"/>
      <c r="T130" s="46"/>
      <c r="U130" s="38"/>
      <c r="V130" s="38"/>
      <c r="W130" s="38"/>
      <c r="X130" s="38"/>
      <c r="Y130" s="46"/>
      <c r="Z130" s="46"/>
      <c r="AA130" s="46"/>
      <c r="AB130" s="46"/>
      <c r="AC130" s="38"/>
      <c r="AD130" s="38"/>
      <c r="AE130" s="38"/>
      <c r="AF130" s="38"/>
    </row>
    <row r="131" spans="1:32" ht="30" x14ac:dyDescent="0.25">
      <c r="A131" s="29">
        <v>96536</v>
      </c>
      <c r="B131" s="29" t="s">
        <v>87</v>
      </c>
      <c r="C131" s="10" t="s">
        <v>250</v>
      </c>
      <c r="D131" s="28">
        <v>53.2</v>
      </c>
      <c r="E131" s="29" t="s">
        <v>14</v>
      </c>
      <c r="F131" s="32"/>
      <c r="G131" s="5">
        <f t="shared" ref="G131" si="46">D131*F131</f>
        <v>0</v>
      </c>
      <c r="H131" s="6" t="e">
        <f t="shared" si="45"/>
        <v>#DIV/0!</v>
      </c>
      <c r="I131" s="46"/>
      <c r="J131" s="46"/>
      <c r="K131" s="46"/>
      <c r="L131" s="46"/>
      <c r="M131" s="38"/>
      <c r="N131" s="38"/>
      <c r="O131" s="38"/>
      <c r="P131" s="38"/>
      <c r="Q131" s="46"/>
      <c r="R131" s="46"/>
      <c r="S131" s="46"/>
      <c r="T131" s="46"/>
      <c r="U131" s="38"/>
      <c r="V131" s="38"/>
      <c r="W131" s="38"/>
      <c r="X131" s="38"/>
      <c r="Y131" s="46"/>
      <c r="Z131" s="46"/>
      <c r="AA131" s="46"/>
      <c r="AB131" s="46"/>
      <c r="AC131" s="38"/>
      <c r="AD131" s="38"/>
      <c r="AE131" s="38"/>
      <c r="AF131" s="38"/>
    </row>
    <row r="132" spans="1:32" ht="30" x14ac:dyDescent="0.25">
      <c r="A132" s="29">
        <v>83534</v>
      </c>
      <c r="B132" s="29" t="s">
        <v>88</v>
      </c>
      <c r="C132" s="10" t="s">
        <v>27</v>
      </c>
      <c r="D132" s="28">
        <v>1</v>
      </c>
      <c r="E132" s="29" t="s">
        <v>19</v>
      </c>
      <c r="F132" s="32"/>
      <c r="G132" s="5">
        <f t="shared" ref="G132:G136" si="47">D132*F132</f>
        <v>0</v>
      </c>
      <c r="H132" s="6" t="e">
        <f t="shared" si="45"/>
        <v>#DIV/0!</v>
      </c>
      <c r="I132" s="46"/>
      <c r="J132" s="46"/>
      <c r="K132" s="46"/>
      <c r="L132" s="46"/>
      <c r="M132" s="38"/>
      <c r="N132" s="38"/>
      <c r="O132" s="38"/>
      <c r="P132" s="38"/>
      <c r="Q132" s="46"/>
      <c r="R132" s="46"/>
      <c r="S132" s="46"/>
      <c r="T132" s="46"/>
      <c r="U132" s="38"/>
      <c r="V132" s="38"/>
      <c r="W132" s="38"/>
      <c r="X132" s="38"/>
      <c r="Y132" s="46"/>
      <c r="Z132" s="46"/>
      <c r="AA132" s="46"/>
      <c r="AB132" s="46"/>
      <c r="AC132" s="38"/>
      <c r="AD132" s="38"/>
      <c r="AE132" s="38"/>
      <c r="AF132" s="38"/>
    </row>
    <row r="133" spans="1:32" x14ac:dyDescent="0.25">
      <c r="A133" s="29">
        <v>31</v>
      </c>
      <c r="B133" s="29" t="s">
        <v>89</v>
      </c>
      <c r="C133" s="10" t="s">
        <v>28</v>
      </c>
      <c r="D133" s="28">
        <v>1500</v>
      </c>
      <c r="E133" s="29" t="s">
        <v>29</v>
      </c>
      <c r="F133" s="32"/>
      <c r="G133" s="5">
        <f t="shared" si="47"/>
        <v>0</v>
      </c>
      <c r="H133" s="6" t="e">
        <f t="shared" si="45"/>
        <v>#DIV/0!</v>
      </c>
      <c r="I133" s="46"/>
      <c r="J133" s="46"/>
      <c r="K133" s="46"/>
      <c r="L133" s="46"/>
      <c r="M133" s="38"/>
      <c r="N133" s="38"/>
      <c r="O133" s="38"/>
      <c r="P133" s="38"/>
      <c r="Q133" s="46"/>
      <c r="R133" s="46"/>
      <c r="S133" s="46"/>
      <c r="T133" s="46"/>
      <c r="U133" s="38"/>
      <c r="V133" s="38"/>
      <c r="W133" s="38"/>
      <c r="X133" s="38"/>
      <c r="Y133" s="46"/>
      <c r="Z133" s="46"/>
      <c r="AA133" s="46"/>
      <c r="AB133" s="46"/>
      <c r="AC133" s="38"/>
      <c r="AD133" s="38"/>
      <c r="AE133" s="38"/>
      <c r="AF133" s="38"/>
    </row>
    <row r="134" spans="1:32" ht="30" x14ac:dyDescent="0.25">
      <c r="A134" s="29">
        <v>92795</v>
      </c>
      <c r="B134" s="29" t="s">
        <v>90</v>
      </c>
      <c r="C134" s="10" t="s">
        <v>30</v>
      </c>
      <c r="D134" s="28">
        <v>1500</v>
      </c>
      <c r="E134" s="29" t="s">
        <v>29</v>
      </c>
      <c r="F134" s="32"/>
      <c r="G134" s="5">
        <f t="shared" si="47"/>
        <v>0</v>
      </c>
      <c r="H134" s="6" t="e">
        <f t="shared" si="45"/>
        <v>#DIV/0!</v>
      </c>
      <c r="I134" s="46"/>
      <c r="J134" s="46"/>
      <c r="K134" s="46"/>
      <c r="L134" s="46"/>
      <c r="M134" s="38"/>
      <c r="N134" s="38"/>
      <c r="O134" s="38"/>
      <c r="P134" s="38"/>
      <c r="Q134" s="46"/>
      <c r="R134" s="46"/>
      <c r="S134" s="46"/>
      <c r="T134" s="46"/>
      <c r="U134" s="38"/>
      <c r="V134" s="38"/>
      <c r="W134" s="38"/>
      <c r="X134" s="38"/>
      <c r="Y134" s="46"/>
      <c r="Z134" s="46"/>
      <c r="AA134" s="46"/>
      <c r="AB134" s="46"/>
      <c r="AC134" s="38"/>
      <c r="AD134" s="38"/>
      <c r="AE134" s="38"/>
      <c r="AF134" s="38"/>
    </row>
    <row r="135" spans="1:32" ht="30" x14ac:dyDescent="0.25">
      <c r="A135" s="29">
        <v>38406</v>
      </c>
      <c r="B135" s="29" t="s">
        <v>102</v>
      </c>
      <c r="C135" s="10" t="s">
        <v>167</v>
      </c>
      <c r="D135" s="28">
        <v>10</v>
      </c>
      <c r="E135" s="29" t="s">
        <v>19</v>
      </c>
      <c r="F135" s="32"/>
      <c r="G135" s="5">
        <f t="shared" si="47"/>
        <v>0</v>
      </c>
      <c r="H135" s="6" t="e">
        <f t="shared" si="45"/>
        <v>#DIV/0!</v>
      </c>
      <c r="I135" s="46"/>
      <c r="J135" s="46"/>
      <c r="K135" s="46"/>
      <c r="L135" s="46"/>
      <c r="M135" s="38"/>
      <c r="N135" s="38"/>
      <c r="O135" s="38"/>
      <c r="P135" s="38"/>
      <c r="Q135" s="46"/>
      <c r="R135" s="46"/>
      <c r="S135" s="46"/>
      <c r="T135" s="46"/>
      <c r="U135" s="38"/>
      <c r="V135" s="38"/>
      <c r="W135" s="38"/>
      <c r="X135" s="38"/>
      <c r="Y135" s="46"/>
      <c r="Z135" s="46"/>
      <c r="AA135" s="46"/>
      <c r="AB135" s="46"/>
      <c r="AC135" s="38"/>
      <c r="AD135" s="38"/>
      <c r="AE135" s="38"/>
      <c r="AF135" s="38"/>
    </row>
    <row r="136" spans="1:32" ht="30" x14ac:dyDescent="0.25">
      <c r="A136" s="29">
        <v>92874</v>
      </c>
      <c r="B136" s="29" t="s">
        <v>190</v>
      </c>
      <c r="C136" s="10" t="s">
        <v>31</v>
      </c>
      <c r="D136" s="28">
        <v>10</v>
      </c>
      <c r="E136" s="29" t="s">
        <v>19</v>
      </c>
      <c r="F136" s="32"/>
      <c r="G136" s="5">
        <f t="shared" si="47"/>
        <v>0</v>
      </c>
      <c r="H136" s="6" t="e">
        <f t="shared" si="45"/>
        <v>#DIV/0!</v>
      </c>
      <c r="I136" s="46"/>
      <c r="J136" s="46"/>
      <c r="K136" s="46"/>
      <c r="L136" s="46"/>
      <c r="M136" s="38"/>
      <c r="N136" s="38"/>
      <c r="O136" s="38"/>
      <c r="P136" s="38"/>
      <c r="Q136" s="46"/>
      <c r="R136" s="46"/>
      <c r="S136" s="46"/>
      <c r="T136" s="46"/>
      <c r="U136" s="38"/>
      <c r="V136" s="38"/>
      <c r="W136" s="38"/>
      <c r="X136" s="38"/>
      <c r="Y136" s="46"/>
      <c r="Z136" s="46"/>
      <c r="AA136" s="46"/>
      <c r="AB136" s="46"/>
      <c r="AC136" s="38"/>
      <c r="AD136" s="38"/>
      <c r="AE136" s="38"/>
      <c r="AF136" s="38"/>
    </row>
    <row r="137" spans="1:32" ht="15.75" x14ac:dyDescent="0.25">
      <c r="A137" s="53"/>
      <c r="B137" s="53"/>
      <c r="C137" s="21" t="s">
        <v>33</v>
      </c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</row>
    <row r="138" spans="1:32" ht="30" x14ac:dyDescent="0.25">
      <c r="A138" s="29">
        <v>92263</v>
      </c>
      <c r="B138" s="29" t="s">
        <v>108</v>
      </c>
      <c r="C138" s="10" t="s">
        <v>218</v>
      </c>
      <c r="D138" s="28">
        <v>40</v>
      </c>
      <c r="E138" s="29" t="s">
        <v>14</v>
      </c>
      <c r="F138" s="32"/>
      <c r="G138" s="5">
        <f t="shared" ref="G138" si="48">D138*F138</f>
        <v>0</v>
      </c>
      <c r="H138" s="6" t="e">
        <f t="shared" ref="H138:H143" si="49">G138/G$197</f>
        <v>#DIV/0!</v>
      </c>
      <c r="I138" s="46"/>
      <c r="J138" s="46"/>
      <c r="K138" s="46"/>
      <c r="L138" s="46"/>
      <c r="M138" s="38"/>
      <c r="N138" s="38"/>
      <c r="O138" s="38"/>
      <c r="P138" s="38"/>
      <c r="Q138" s="46"/>
      <c r="R138" s="46"/>
      <c r="S138" s="46"/>
      <c r="T138" s="46"/>
      <c r="U138" s="38"/>
      <c r="V138" s="38"/>
      <c r="W138" s="38"/>
      <c r="X138" s="38"/>
      <c r="Y138" s="46"/>
      <c r="Z138" s="46"/>
      <c r="AA138" s="46"/>
      <c r="AB138" s="46"/>
      <c r="AC138" s="38"/>
      <c r="AD138" s="38"/>
      <c r="AE138" s="38"/>
      <c r="AF138" s="38"/>
    </row>
    <row r="139" spans="1:32" ht="60" x14ac:dyDescent="0.25">
      <c r="A139" s="29">
        <v>92428</v>
      </c>
      <c r="B139" s="29" t="s">
        <v>109</v>
      </c>
      <c r="C139" s="10" t="s">
        <v>251</v>
      </c>
      <c r="D139" s="28">
        <v>40</v>
      </c>
      <c r="E139" s="29" t="s">
        <v>14</v>
      </c>
      <c r="F139" s="32"/>
      <c r="G139" s="5">
        <f t="shared" ref="G139" si="50">D139*F139</f>
        <v>0</v>
      </c>
      <c r="H139" s="6" t="e">
        <f t="shared" si="49"/>
        <v>#DIV/0!</v>
      </c>
      <c r="I139" s="46"/>
      <c r="J139" s="46"/>
      <c r="K139" s="46"/>
      <c r="L139" s="46"/>
      <c r="M139" s="38"/>
      <c r="N139" s="38"/>
      <c r="O139" s="38"/>
      <c r="P139" s="38"/>
      <c r="Q139" s="46"/>
      <c r="R139" s="46"/>
      <c r="S139" s="46"/>
      <c r="T139" s="46"/>
      <c r="U139" s="38"/>
      <c r="V139" s="38"/>
      <c r="W139" s="38"/>
      <c r="X139" s="38"/>
      <c r="Y139" s="46"/>
      <c r="Z139" s="46"/>
      <c r="AA139" s="46"/>
      <c r="AB139" s="46"/>
      <c r="AC139" s="38"/>
      <c r="AD139" s="38"/>
      <c r="AE139" s="38"/>
      <c r="AF139" s="38"/>
    </row>
    <row r="140" spans="1:32" x14ac:dyDescent="0.25">
      <c r="A140" s="29">
        <v>31</v>
      </c>
      <c r="B140" s="29" t="s">
        <v>191</v>
      </c>
      <c r="C140" s="10" t="s">
        <v>28</v>
      </c>
      <c r="D140" s="28">
        <v>500</v>
      </c>
      <c r="E140" s="29" t="s">
        <v>29</v>
      </c>
      <c r="F140" s="32"/>
      <c r="G140" s="5">
        <f t="shared" ref="G140:G143" si="51">D140*F140</f>
        <v>0</v>
      </c>
      <c r="H140" s="6" t="e">
        <f t="shared" si="49"/>
        <v>#DIV/0!</v>
      </c>
      <c r="I140" s="46"/>
      <c r="J140" s="46"/>
      <c r="K140" s="46"/>
      <c r="L140" s="46"/>
      <c r="M140" s="38"/>
      <c r="N140" s="38"/>
      <c r="O140" s="38"/>
      <c r="P140" s="38"/>
      <c r="Q140" s="46"/>
      <c r="R140" s="46"/>
      <c r="S140" s="46"/>
      <c r="T140" s="46"/>
      <c r="U140" s="38"/>
      <c r="V140" s="38"/>
      <c r="W140" s="38"/>
      <c r="X140" s="38"/>
      <c r="Y140" s="46"/>
      <c r="Z140" s="46"/>
      <c r="AA140" s="46"/>
      <c r="AB140" s="46"/>
      <c r="AC140" s="38"/>
      <c r="AD140" s="38"/>
      <c r="AE140" s="38"/>
      <c r="AF140" s="38"/>
    </row>
    <row r="141" spans="1:32" ht="30" x14ac:dyDescent="0.25">
      <c r="A141" s="29">
        <v>92795</v>
      </c>
      <c r="B141" s="29" t="s">
        <v>192</v>
      </c>
      <c r="C141" s="10" t="s">
        <v>30</v>
      </c>
      <c r="D141" s="28">
        <v>500</v>
      </c>
      <c r="E141" s="29" t="s">
        <v>29</v>
      </c>
      <c r="F141" s="32"/>
      <c r="G141" s="5">
        <f t="shared" si="51"/>
        <v>0</v>
      </c>
      <c r="H141" s="6" t="e">
        <f t="shared" si="49"/>
        <v>#DIV/0!</v>
      </c>
      <c r="I141" s="46"/>
      <c r="J141" s="46"/>
      <c r="K141" s="46"/>
      <c r="L141" s="46"/>
      <c r="M141" s="38"/>
      <c r="N141" s="38"/>
      <c r="O141" s="38"/>
      <c r="P141" s="38"/>
      <c r="Q141" s="46"/>
      <c r="R141" s="46"/>
      <c r="S141" s="46"/>
      <c r="T141" s="46"/>
      <c r="U141" s="38"/>
      <c r="V141" s="38"/>
      <c r="W141" s="38"/>
      <c r="X141" s="38"/>
      <c r="Y141" s="46"/>
      <c r="Z141" s="46"/>
      <c r="AA141" s="46"/>
      <c r="AB141" s="46"/>
      <c r="AC141" s="38"/>
      <c r="AD141" s="38"/>
      <c r="AE141" s="38"/>
      <c r="AF141" s="38"/>
    </row>
    <row r="142" spans="1:32" ht="30" x14ac:dyDescent="0.25">
      <c r="A142" s="29">
        <v>38406</v>
      </c>
      <c r="B142" s="29" t="s">
        <v>193</v>
      </c>
      <c r="C142" s="10" t="s">
        <v>167</v>
      </c>
      <c r="D142" s="28">
        <v>3.5</v>
      </c>
      <c r="E142" s="29" t="s">
        <v>19</v>
      </c>
      <c r="F142" s="32"/>
      <c r="G142" s="5">
        <f t="shared" si="51"/>
        <v>0</v>
      </c>
      <c r="H142" s="6" t="e">
        <f t="shared" si="49"/>
        <v>#DIV/0!</v>
      </c>
      <c r="I142" s="46"/>
      <c r="J142" s="46"/>
      <c r="K142" s="46"/>
      <c r="L142" s="46"/>
      <c r="M142" s="38"/>
      <c r="N142" s="38"/>
      <c r="O142" s="38"/>
      <c r="P142" s="38"/>
      <c r="Q142" s="46"/>
      <c r="R142" s="46"/>
      <c r="S142" s="46"/>
      <c r="T142" s="46"/>
      <c r="U142" s="38"/>
      <c r="V142" s="38"/>
      <c r="W142" s="38"/>
      <c r="X142" s="38"/>
      <c r="Y142" s="46"/>
      <c r="Z142" s="46"/>
      <c r="AA142" s="46"/>
      <c r="AB142" s="46"/>
      <c r="AC142" s="38"/>
      <c r="AD142" s="38"/>
      <c r="AE142" s="38"/>
      <c r="AF142" s="38"/>
    </row>
    <row r="143" spans="1:32" ht="30" x14ac:dyDescent="0.25">
      <c r="A143" s="29">
        <v>92874</v>
      </c>
      <c r="B143" s="29" t="s">
        <v>194</v>
      </c>
      <c r="C143" s="10" t="s">
        <v>31</v>
      </c>
      <c r="D143" s="28">
        <v>3.5</v>
      </c>
      <c r="E143" s="29" t="s">
        <v>19</v>
      </c>
      <c r="F143" s="32"/>
      <c r="G143" s="5">
        <f t="shared" si="51"/>
        <v>0</v>
      </c>
      <c r="H143" s="6" t="e">
        <f t="shared" si="49"/>
        <v>#DIV/0!</v>
      </c>
      <c r="I143" s="46"/>
      <c r="J143" s="46"/>
      <c r="K143" s="46"/>
      <c r="L143" s="46"/>
      <c r="M143" s="38"/>
      <c r="N143" s="38"/>
      <c r="O143" s="38"/>
      <c r="P143" s="38"/>
      <c r="Q143" s="46"/>
      <c r="R143" s="46"/>
      <c r="S143" s="46"/>
      <c r="T143" s="46"/>
      <c r="U143" s="38"/>
      <c r="V143" s="38"/>
      <c r="W143" s="38"/>
      <c r="X143" s="38"/>
      <c r="Y143" s="46"/>
      <c r="Z143" s="46"/>
      <c r="AA143" s="46"/>
      <c r="AB143" s="46"/>
      <c r="AC143" s="38"/>
      <c r="AD143" s="38"/>
      <c r="AE143" s="38"/>
      <c r="AF143" s="38"/>
    </row>
    <row r="144" spans="1:32" ht="15.75" x14ac:dyDescent="0.25">
      <c r="A144" s="53"/>
      <c r="B144" s="53"/>
      <c r="C144" s="21" t="s">
        <v>34</v>
      </c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</row>
    <row r="145" spans="1:32" ht="30" x14ac:dyDescent="0.25">
      <c r="A145" s="29">
        <v>92265</v>
      </c>
      <c r="B145" s="29" t="s">
        <v>195</v>
      </c>
      <c r="C145" s="10" t="s">
        <v>243</v>
      </c>
      <c r="D145" s="28">
        <v>10</v>
      </c>
      <c r="E145" s="29" t="s">
        <v>14</v>
      </c>
      <c r="F145" s="32"/>
      <c r="G145" s="5">
        <f t="shared" ref="G145:G150" si="52">D145*F145</f>
        <v>0</v>
      </c>
      <c r="H145" s="6" t="e">
        <f t="shared" ref="H145:H150" si="53">G145/G$197</f>
        <v>#DIV/0!</v>
      </c>
      <c r="I145" s="46"/>
      <c r="J145" s="46"/>
      <c r="K145" s="46"/>
      <c r="L145" s="46"/>
      <c r="M145" s="38"/>
      <c r="N145" s="38"/>
      <c r="O145" s="38"/>
      <c r="P145" s="38"/>
      <c r="Q145" s="46"/>
      <c r="R145" s="46"/>
      <c r="S145" s="46"/>
      <c r="T145" s="46"/>
      <c r="U145" s="38"/>
      <c r="V145" s="38"/>
      <c r="W145" s="38"/>
      <c r="X145" s="38"/>
      <c r="Y145" s="46"/>
      <c r="Z145" s="46"/>
      <c r="AA145" s="46"/>
      <c r="AB145" s="46"/>
      <c r="AC145" s="38"/>
      <c r="AD145" s="38"/>
      <c r="AE145" s="38"/>
      <c r="AF145" s="38"/>
    </row>
    <row r="146" spans="1:32" ht="45" x14ac:dyDescent="0.25">
      <c r="A146" s="29">
        <v>92464</v>
      </c>
      <c r="B146" s="29" t="s">
        <v>196</v>
      </c>
      <c r="C146" s="10" t="s">
        <v>254</v>
      </c>
      <c r="D146" s="28">
        <v>10</v>
      </c>
      <c r="E146" s="29" t="s">
        <v>14</v>
      </c>
      <c r="F146" s="32"/>
      <c r="G146" s="5">
        <f t="shared" ref="G146" si="54">D146*F146</f>
        <v>0</v>
      </c>
      <c r="H146" s="6" t="e">
        <f t="shared" si="53"/>
        <v>#DIV/0!</v>
      </c>
      <c r="I146" s="46"/>
      <c r="J146" s="46"/>
      <c r="K146" s="46"/>
      <c r="L146" s="46"/>
      <c r="M146" s="38"/>
      <c r="N146" s="38"/>
      <c r="O146" s="38"/>
      <c r="P146" s="38"/>
      <c r="Q146" s="46"/>
      <c r="R146" s="46"/>
      <c r="S146" s="46"/>
      <c r="T146" s="46"/>
      <c r="U146" s="38"/>
      <c r="V146" s="38"/>
      <c r="W146" s="38"/>
      <c r="X146" s="38"/>
      <c r="Y146" s="46"/>
      <c r="Z146" s="46"/>
      <c r="AA146" s="46"/>
      <c r="AB146" s="46"/>
      <c r="AC146" s="38"/>
      <c r="AD146" s="38"/>
      <c r="AE146" s="38"/>
      <c r="AF146" s="38"/>
    </row>
    <row r="147" spans="1:32" x14ac:dyDescent="0.25">
      <c r="A147" s="29">
        <v>31</v>
      </c>
      <c r="B147" s="29" t="s">
        <v>197</v>
      </c>
      <c r="C147" s="10" t="s">
        <v>28</v>
      </c>
      <c r="D147" s="28">
        <v>1500</v>
      </c>
      <c r="E147" s="29" t="s">
        <v>29</v>
      </c>
      <c r="F147" s="32"/>
      <c r="G147" s="5">
        <f t="shared" si="52"/>
        <v>0</v>
      </c>
      <c r="H147" s="6" t="e">
        <f t="shared" si="53"/>
        <v>#DIV/0!</v>
      </c>
      <c r="I147" s="46"/>
      <c r="J147" s="46"/>
      <c r="K147" s="46"/>
      <c r="L147" s="46"/>
      <c r="M147" s="38"/>
      <c r="N147" s="38"/>
      <c r="O147" s="38"/>
      <c r="P147" s="38"/>
      <c r="Q147" s="46"/>
      <c r="R147" s="46"/>
      <c r="S147" s="46"/>
      <c r="T147" s="46"/>
      <c r="U147" s="38"/>
      <c r="V147" s="38"/>
      <c r="W147" s="38"/>
      <c r="X147" s="38"/>
      <c r="Y147" s="46"/>
      <c r="Z147" s="46"/>
      <c r="AA147" s="46"/>
      <c r="AB147" s="46"/>
      <c r="AC147" s="38"/>
      <c r="AD147" s="38"/>
      <c r="AE147" s="38"/>
      <c r="AF147" s="38"/>
    </row>
    <row r="148" spans="1:32" ht="30" x14ac:dyDescent="0.25">
      <c r="A148" s="29">
        <v>92795</v>
      </c>
      <c r="B148" s="29" t="s">
        <v>198</v>
      </c>
      <c r="C148" s="10" t="s">
        <v>30</v>
      </c>
      <c r="D148" s="28">
        <v>1500</v>
      </c>
      <c r="E148" s="29" t="s">
        <v>29</v>
      </c>
      <c r="F148" s="32"/>
      <c r="G148" s="5">
        <f t="shared" si="52"/>
        <v>0</v>
      </c>
      <c r="H148" s="6" t="e">
        <f t="shared" si="53"/>
        <v>#DIV/0!</v>
      </c>
      <c r="I148" s="46"/>
      <c r="J148" s="46"/>
      <c r="K148" s="46"/>
      <c r="L148" s="46"/>
      <c r="M148" s="38"/>
      <c r="N148" s="38"/>
      <c r="O148" s="38"/>
      <c r="P148" s="38"/>
      <c r="Q148" s="46"/>
      <c r="R148" s="46"/>
      <c r="S148" s="46"/>
      <c r="T148" s="46"/>
      <c r="U148" s="38"/>
      <c r="V148" s="38"/>
      <c r="W148" s="38"/>
      <c r="X148" s="38"/>
      <c r="Y148" s="46"/>
      <c r="Z148" s="46"/>
      <c r="AA148" s="46"/>
      <c r="AB148" s="46"/>
      <c r="AC148" s="38"/>
      <c r="AD148" s="38"/>
      <c r="AE148" s="38"/>
      <c r="AF148" s="38"/>
    </row>
    <row r="149" spans="1:32" ht="30" x14ac:dyDescent="0.25">
      <c r="A149" s="29">
        <v>38406</v>
      </c>
      <c r="B149" s="29" t="s">
        <v>199</v>
      </c>
      <c r="C149" s="10" t="s">
        <v>167</v>
      </c>
      <c r="D149" s="28">
        <v>10</v>
      </c>
      <c r="E149" s="29" t="s">
        <v>19</v>
      </c>
      <c r="F149" s="32"/>
      <c r="G149" s="5">
        <f t="shared" si="52"/>
        <v>0</v>
      </c>
      <c r="H149" s="6" t="e">
        <f t="shared" si="53"/>
        <v>#DIV/0!</v>
      </c>
      <c r="I149" s="46"/>
      <c r="J149" s="46"/>
      <c r="K149" s="46"/>
      <c r="L149" s="46"/>
      <c r="M149" s="38"/>
      <c r="N149" s="38"/>
      <c r="O149" s="38"/>
      <c r="P149" s="38"/>
      <c r="Q149" s="46"/>
      <c r="R149" s="46"/>
      <c r="S149" s="46"/>
      <c r="T149" s="46"/>
      <c r="U149" s="38"/>
      <c r="V149" s="38"/>
      <c r="W149" s="38"/>
      <c r="X149" s="38"/>
      <c r="Y149" s="46"/>
      <c r="Z149" s="46"/>
      <c r="AA149" s="46"/>
      <c r="AB149" s="46"/>
      <c r="AC149" s="38"/>
      <c r="AD149" s="38"/>
      <c r="AE149" s="38"/>
      <c r="AF149" s="38"/>
    </row>
    <row r="150" spans="1:32" ht="30" x14ac:dyDescent="0.25">
      <c r="A150" s="29">
        <v>92874</v>
      </c>
      <c r="B150" s="29" t="s">
        <v>230</v>
      </c>
      <c r="C150" s="10" t="s">
        <v>31</v>
      </c>
      <c r="D150" s="28">
        <v>10</v>
      </c>
      <c r="E150" s="29" t="s">
        <v>19</v>
      </c>
      <c r="F150" s="32"/>
      <c r="G150" s="5">
        <f t="shared" si="52"/>
        <v>0</v>
      </c>
      <c r="H150" s="6" t="e">
        <f t="shared" si="53"/>
        <v>#DIV/0!</v>
      </c>
      <c r="I150" s="46"/>
      <c r="J150" s="46"/>
      <c r="K150" s="46"/>
      <c r="L150" s="46"/>
      <c r="M150" s="38"/>
      <c r="N150" s="38"/>
      <c r="O150" s="38"/>
      <c r="P150" s="38"/>
      <c r="Q150" s="46"/>
      <c r="R150" s="46"/>
      <c r="S150" s="46"/>
      <c r="T150" s="46"/>
      <c r="U150" s="38"/>
      <c r="V150" s="38"/>
      <c r="W150" s="38"/>
      <c r="X150" s="38"/>
      <c r="Y150" s="46"/>
      <c r="Z150" s="46"/>
      <c r="AA150" s="46"/>
      <c r="AB150" s="46"/>
      <c r="AC150" s="38"/>
      <c r="AD150" s="38"/>
      <c r="AE150" s="38"/>
      <c r="AF150" s="38"/>
    </row>
    <row r="151" spans="1:32" ht="15.75" x14ac:dyDescent="0.25">
      <c r="A151" s="53"/>
      <c r="B151" s="53"/>
      <c r="C151" s="21" t="s">
        <v>35</v>
      </c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</row>
    <row r="152" spans="1:32" ht="60" x14ac:dyDescent="0.25">
      <c r="A152" s="29">
        <v>87467</v>
      </c>
      <c r="B152" s="29" t="s">
        <v>200</v>
      </c>
      <c r="C152" s="10" t="s">
        <v>91</v>
      </c>
      <c r="D152" s="28">
        <v>275</v>
      </c>
      <c r="E152" s="29" t="s">
        <v>14</v>
      </c>
      <c r="F152" s="32"/>
      <c r="G152" s="5">
        <f t="shared" ref="G152:G161" si="55">D152*F152</f>
        <v>0</v>
      </c>
      <c r="H152" s="6" t="e">
        <f>G152/G$197</f>
        <v>#DIV/0!</v>
      </c>
      <c r="I152" s="46"/>
      <c r="J152" s="46"/>
      <c r="K152" s="46"/>
      <c r="L152" s="46"/>
      <c r="M152" s="38"/>
      <c r="N152" s="38"/>
      <c r="O152" s="38"/>
      <c r="P152" s="38"/>
      <c r="Q152" s="46"/>
      <c r="R152" s="46"/>
      <c r="S152" s="46"/>
      <c r="T152" s="46"/>
      <c r="U152" s="38"/>
      <c r="V152" s="38"/>
      <c r="W152" s="38"/>
      <c r="X152" s="38"/>
      <c r="Y152" s="46"/>
      <c r="Z152" s="46"/>
      <c r="AA152" s="46"/>
      <c r="AB152" s="46"/>
      <c r="AC152" s="38"/>
      <c r="AD152" s="38"/>
      <c r="AE152" s="38"/>
      <c r="AF152" s="38"/>
    </row>
    <row r="153" spans="1:32" ht="45" x14ac:dyDescent="0.25">
      <c r="A153" s="29" t="s">
        <v>42</v>
      </c>
      <c r="B153" s="29" t="s">
        <v>201</v>
      </c>
      <c r="C153" s="10" t="s">
        <v>41</v>
      </c>
      <c r="D153" s="28">
        <v>110</v>
      </c>
      <c r="E153" s="29" t="s">
        <v>14</v>
      </c>
      <c r="F153" s="32"/>
      <c r="G153" s="5">
        <f t="shared" si="55"/>
        <v>0</v>
      </c>
      <c r="H153" s="6" t="e">
        <f>G153/G$197</f>
        <v>#DIV/0!</v>
      </c>
      <c r="I153" s="46"/>
      <c r="J153" s="46"/>
      <c r="K153" s="46"/>
      <c r="L153" s="46"/>
      <c r="M153" s="38"/>
      <c r="N153" s="38"/>
      <c r="O153" s="38"/>
      <c r="P153" s="38"/>
      <c r="Q153" s="46"/>
      <c r="R153" s="46"/>
      <c r="S153" s="46"/>
      <c r="T153" s="46"/>
      <c r="U153" s="38"/>
      <c r="V153" s="38"/>
      <c r="W153" s="38"/>
      <c r="X153" s="38"/>
      <c r="Y153" s="46"/>
      <c r="Z153" s="46"/>
      <c r="AA153" s="46"/>
      <c r="AB153" s="46"/>
      <c r="AC153" s="38"/>
      <c r="AD153" s="38"/>
      <c r="AE153" s="38"/>
      <c r="AF153" s="38"/>
    </row>
    <row r="154" spans="1:32" ht="60" x14ac:dyDescent="0.25">
      <c r="A154" s="29" t="s">
        <v>70</v>
      </c>
      <c r="B154" s="29" t="s">
        <v>202</v>
      </c>
      <c r="C154" s="7" t="s">
        <v>116</v>
      </c>
      <c r="D154" s="23">
        <v>110</v>
      </c>
      <c r="E154" s="30" t="s">
        <v>14</v>
      </c>
      <c r="F154" s="8"/>
      <c r="G154" s="8">
        <f t="shared" ref="G154:G160" si="56">D154*F154</f>
        <v>0</v>
      </c>
      <c r="H154" s="17" t="e">
        <f>G154/G$197</f>
        <v>#DIV/0!</v>
      </c>
      <c r="I154" s="46"/>
      <c r="J154" s="46"/>
      <c r="K154" s="46"/>
      <c r="L154" s="46"/>
      <c r="M154" s="38"/>
      <c r="N154" s="38"/>
      <c r="O154" s="38"/>
      <c r="P154" s="38"/>
      <c r="Q154" s="46"/>
      <c r="R154" s="46"/>
      <c r="S154" s="46"/>
      <c r="T154" s="46"/>
      <c r="U154" s="38"/>
      <c r="V154" s="38"/>
      <c r="W154" s="38"/>
      <c r="X154" s="38"/>
      <c r="Y154" s="46"/>
      <c r="Z154" s="46"/>
      <c r="AA154" s="46"/>
      <c r="AB154" s="46"/>
      <c r="AC154" s="38"/>
      <c r="AD154" s="38"/>
      <c r="AE154" s="38"/>
      <c r="AF154" s="38"/>
    </row>
    <row r="155" spans="1:32" ht="15.75" x14ac:dyDescent="0.25">
      <c r="A155" s="53"/>
      <c r="B155" s="53"/>
      <c r="C155" s="21" t="s">
        <v>242</v>
      </c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</row>
    <row r="156" spans="1:32" x14ac:dyDescent="0.25">
      <c r="A156" s="29" t="s">
        <v>70</v>
      </c>
      <c r="B156" s="29" t="s">
        <v>203</v>
      </c>
      <c r="C156" s="10" t="s">
        <v>260</v>
      </c>
      <c r="D156" s="28">
        <v>120</v>
      </c>
      <c r="E156" s="29" t="s">
        <v>14</v>
      </c>
      <c r="F156" s="32"/>
      <c r="G156" s="5">
        <f t="shared" ref="G156" si="57">D156*F156</f>
        <v>0</v>
      </c>
      <c r="H156" s="9" t="e">
        <f t="shared" ref="H156:H162" si="58">G156/G$197</f>
        <v>#DIV/0!</v>
      </c>
      <c r="I156" s="46"/>
      <c r="J156" s="46"/>
      <c r="K156" s="46"/>
      <c r="L156" s="46"/>
      <c r="M156" s="38"/>
      <c r="N156" s="38"/>
      <c r="O156" s="38"/>
      <c r="P156" s="38"/>
      <c r="Q156" s="46"/>
      <c r="R156" s="46"/>
      <c r="S156" s="46"/>
      <c r="T156" s="46"/>
      <c r="U156" s="38"/>
      <c r="V156" s="38"/>
      <c r="W156" s="38"/>
      <c r="X156" s="38"/>
      <c r="Y156" s="46"/>
      <c r="Z156" s="46"/>
      <c r="AA156" s="46"/>
      <c r="AB156" s="46"/>
      <c r="AC156" s="38"/>
      <c r="AD156" s="38"/>
      <c r="AE156" s="38"/>
      <c r="AF156" s="38"/>
    </row>
    <row r="157" spans="1:32" s="39" customFormat="1" ht="30" x14ac:dyDescent="0.25">
      <c r="A157" s="29">
        <v>92265</v>
      </c>
      <c r="B157" s="29" t="s">
        <v>204</v>
      </c>
      <c r="C157" s="10" t="s">
        <v>243</v>
      </c>
      <c r="D157" s="28">
        <v>95</v>
      </c>
      <c r="E157" s="29" t="s">
        <v>14</v>
      </c>
      <c r="F157" s="32"/>
      <c r="G157" s="5">
        <f t="shared" ref="G157" si="59">D157*F157</f>
        <v>0</v>
      </c>
      <c r="H157" s="9" t="e">
        <f t="shared" si="58"/>
        <v>#DIV/0!</v>
      </c>
      <c r="I157" s="52"/>
      <c r="J157" s="52"/>
      <c r="K157" s="52"/>
      <c r="L157" s="52"/>
      <c r="M157" s="50"/>
      <c r="N157" s="50"/>
      <c r="O157" s="50"/>
      <c r="P157" s="50"/>
      <c r="Q157" s="52"/>
      <c r="R157" s="52"/>
      <c r="S157" s="52"/>
      <c r="T157" s="52"/>
      <c r="U157" s="50"/>
      <c r="V157" s="50"/>
      <c r="W157" s="50"/>
      <c r="X157" s="50"/>
      <c r="Y157" s="52"/>
      <c r="Z157" s="52"/>
      <c r="AA157" s="52"/>
      <c r="AB157" s="52"/>
      <c r="AC157" s="50"/>
      <c r="AD157" s="50"/>
      <c r="AE157" s="50"/>
      <c r="AF157" s="50"/>
    </row>
    <row r="158" spans="1:32" s="39" customFormat="1" ht="45" x14ac:dyDescent="0.25">
      <c r="A158" s="29">
        <v>92464</v>
      </c>
      <c r="B158" s="29" t="s">
        <v>231</v>
      </c>
      <c r="C158" s="10" t="s">
        <v>254</v>
      </c>
      <c r="D158" s="28">
        <v>95</v>
      </c>
      <c r="E158" s="29" t="s">
        <v>14</v>
      </c>
      <c r="F158" s="32"/>
      <c r="G158" s="5">
        <f t="shared" ref="G158" si="60">D158*F158</f>
        <v>0</v>
      </c>
      <c r="H158" s="9" t="e">
        <f t="shared" si="58"/>
        <v>#DIV/0!</v>
      </c>
      <c r="I158" s="52"/>
      <c r="J158" s="52"/>
      <c r="K158" s="52"/>
      <c r="L158" s="52"/>
      <c r="M158" s="50"/>
      <c r="N158" s="50"/>
      <c r="O158" s="50"/>
      <c r="P158" s="50"/>
      <c r="Q158" s="52"/>
      <c r="R158" s="52"/>
      <c r="S158" s="52"/>
      <c r="T158" s="52"/>
      <c r="U158" s="50"/>
      <c r="V158" s="50"/>
      <c r="W158" s="50"/>
      <c r="X158" s="50"/>
      <c r="Y158" s="52"/>
      <c r="Z158" s="52"/>
      <c r="AA158" s="52"/>
      <c r="AB158" s="52"/>
      <c r="AC158" s="50"/>
      <c r="AD158" s="50"/>
      <c r="AE158" s="50"/>
      <c r="AF158" s="50"/>
    </row>
    <row r="159" spans="1:32" x14ac:dyDescent="0.25">
      <c r="A159" s="29">
        <v>31</v>
      </c>
      <c r="B159" s="29" t="s">
        <v>232</v>
      </c>
      <c r="C159" s="10" t="s">
        <v>28</v>
      </c>
      <c r="D159" s="28">
        <v>100</v>
      </c>
      <c r="E159" s="29" t="s">
        <v>29</v>
      </c>
      <c r="F159" s="32"/>
      <c r="G159" s="5">
        <f t="shared" si="56"/>
        <v>0</v>
      </c>
      <c r="H159" s="6" t="e">
        <f t="shared" si="58"/>
        <v>#DIV/0!</v>
      </c>
      <c r="I159" s="46"/>
      <c r="J159" s="46"/>
      <c r="K159" s="46"/>
      <c r="L159" s="46"/>
      <c r="M159" s="38"/>
      <c r="N159" s="38"/>
      <c r="O159" s="38"/>
      <c r="P159" s="38"/>
      <c r="Q159" s="46"/>
      <c r="R159" s="46"/>
      <c r="S159" s="46"/>
      <c r="T159" s="46"/>
      <c r="U159" s="38"/>
      <c r="V159" s="38"/>
      <c r="W159" s="38"/>
      <c r="X159" s="38"/>
      <c r="Y159" s="46"/>
      <c r="Z159" s="46"/>
      <c r="AA159" s="46"/>
      <c r="AB159" s="46"/>
      <c r="AC159" s="38"/>
      <c r="AD159" s="38"/>
      <c r="AE159" s="38"/>
      <c r="AF159" s="38"/>
    </row>
    <row r="160" spans="1:32" ht="30" x14ac:dyDescent="0.25">
      <c r="A160" s="29">
        <v>92795</v>
      </c>
      <c r="B160" s="29" t="s">
        <v>233</v>
      </c>
      <c r="C160" s="10" t="s">
        <v>30</v>
      </c>
      <c r="D160" s="28">
        <v>100</v>
      </c>
      <c r="E160" s="29" t="s">
        <v>29</v>
      </c>
      <c r="F160" s="32"/>
      <c r="G160" s="5">
        <f t="shared" si="56"/>
        <v>0</v>
      </c>
      <c r="H160" s="6" t="e">
        <f t="shared" si="58"/>
        <v>#DIV/0!</v>
      </c>
      <c r="I160" s="46"/>
      <c r="J160" s="46"/>
      <c r="K160" s="46"/>
      <c r="L160" s="46"/>
      <c r="M160" s="38"/>
      <c r="N160" s="38"/>
      <c r="O160" s="38"/>
      <c r="P160" s="38"/>
      <c r="Q160" s="46"/>
      <c r="R160" s="46"/>
      <c r="S160" s="46"/>
      <c r="T160" s="46"/>
      <c r="U160" s="38"/>
      <c r="V160" s="38"/>
      <c r="W160" s="38"/>
      <c r="X160" s="38"/>
      <c r="Y160" s="46"/>
      <c r="Z160" s="46"/>
      <c r="AA160" s="46"/>
      <c r="AB160" s="46"/>
      <c r="AC160" s="38"/>
      <c r="AD160" s="38"/>
      <c r="AE160" s="38"/>
      <c r="AF160" s="38"/>
    </row>
    <row r="161" spans="1:32" ht="45" x14ac:dyDescent="0.25">
      <c r="A161" s="29">
        <v>38406</v>
      </c>
      <c r="B161" s="29" t="s">
        <v>234</v>
      </c>
      <c r="C161" s="10" t="s">
        <v>240</v>
      </c>
      <c r="D161" s="28">
        <v>8</v>
      </c>
      <c r="E161" s="29" t="s">
        <v>19</v>
      </c>
      <c r="F161" s="32"/>
      <c r="G161" s="5">
        <f t="shared" si="55"/>
        <v>0</v>
      </c>
      <c r="H161" s="6" t="e">
        <f t="shared" si="58"/>
        <v>#DIV/0!</v>
      </c>
      <c r="I161" s="46"/>
      <c r="J161" s="46"/>
      <c r="K161" s="46"/>
      <c r="L161" s="46"/>
      <c r="M161" s="38"/>
      <c r="N161" s="38"/>
      <c r="O161" s="38"/>
      <c r="P161" s="38"/>
      <c r="Q161" s="46"/>
      <c r="R161" s="46"/>
      <c r="S161" s="46"/>
      <c r="T161" s="46"/>
      <c r="U161" s="38"/>
      <c r="V161" s="38"/>
      <c r="W161" s="38"/>
      <c r="X161" s="38"/>
      <c r="Y161" s="46"/>
      <c r="Z161" s="46"/>
      <c r="AA161" s="46"/>
      <c r="AB161" s="46"/>
      <c r="AC161" s="38"/>
      <c r="AD161" s="38"/>
      <c r="AE161" s="38"/>
      <c r="AF161" s="38"/>
    </row>
    <row r="162" spans="1:32" ht="30" x14ac:dyDescent="0.25">
      <c r="A162" s="29">
        <v>92874</v>
      </c>
      <c r="B162" s="29" t="s">
        <v>235</v>
      </c>
      <c r="C162" s="10" t="s">
        <v>31</v>
      </c>
      <c r="D162" s="28">
        <v>8</v>
      </c>
      <c r="E162" s="29" t="s">
        <v>19</v>
      </c>
      <c r="F162" s="32"/>
      <c r="G162" s="5">
        <f t="shared" ref="G162" si="61">D162*F162</f>
        <v>0</v>
      </c>
      <c r="H162" s="6" t="e">
        <f t="shared" si="58"/>
        <v>#DIV/0!</v>
      </c>
      <c r="I162" s="46"/>
      <c r="J162" s="46"/>
      <c r="K162" s="46"/>
      <c r="L162" s="46"/>
      <c r="M162" s="38"/>
      <c r="N162" s="38"/>
      <c r="O162" s="38"/>
      <c r="P162" s="38"/>
      <c r="Q162" s="46"/>
      <c r="R162" s="46"/>
      <c r="S162" s="46"/>
      <c r="T162" s="46"/>
      <c r="U162" s="38"/>
      <c r="V162" s="38"/>
      <c r="W162" s="38"/>
      <c r="X162" s="38"/>
      <c r="Y162" s="46"/>
      <c r="Z162" s="46"/>
      <c r="AA162" s="46"/>
      <c r="AB162" s="46"/>
      <c r="AC162" s="38"/>
      <c r="AD162" s="38"/>
      <c r="AE162" s="38"/>
      <c r="AF162" s="38"/>
    </row>
    <row r="163" spans="1:32" ht="15.75" x14ac:dyDescent="0.25">
      <c r="A163" s="53"/>
      <c r="B163" s="53"/>
      <c r="C163" s="21" t="s">
        <v>222</v>
      </c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</row>
    <row r="164" spans="1:32" ht="60" x14ac:dyDescent="0.25">
      <c r="A164" s="29">
        <v>94273</v>
      </c>
      <c r="B164" s="29" t="s">
        <v>241</v>
      </c>
      <c r="C164" s="10" t="s">
        <v>16</v>
      </c>
      <c r="D164" s="28">
        <v>70</v>
      </c>
      <c r="E164" s="29" t="s">
        <v>8</v>
      </c>
      <c r="F164" s="5"/>
      <c r="G164" s="5">
        <f>D164*F164</f>
        <v>0</v>
      </c>
      <c r="H164" s="6" t="e">
        <f t="shared" ref="H164:H169" si="62">G164/G$197</f>
        <v>#DIV/0!</v>
      </c>
      <c r="I164" s="46"/>
      <c r="J164" s="46"/>
      <c r="K164" s="46"/>
      <c r="L164" s="46"/>
      <c r="M164" s="38"/>
      <c r="N164" s="38"/>
      <c r="O164" s="38"/>
      <c r="P164" s="38"/>
      <c r="Q164" s="46"/>
      <c r="R164" s="46"/>
      <c r="S164" s="46"/>
      <c r="T164" s="46"/>
      <c r="U164" s="38"/>
      <c r="V164" s="38"/>
      <c r="W164" s="38"/>
      <c r="X164" s="38"/>
      <c r="Y164" s="46"/>
      <c r="Z164" s="46"/>
      <c r="AA164" s="46"/>
      <c r="AB164" s="46"/>
      <c r="AC164" s="38"/>
      <c r="AD164" s="38"/>
      <c r="AE164" s="38"/>
      <c r="AF164" s="38"/>
    </row>
    <row r="165" spans="1:32" ht="30" x14ac:dyDescent="0.25">
      <c r="A165" s="29">
        <v>83534</v>
      </c>
      <c r="B165" s="29" t="s">
        <v>244</v>
      </c>
      <c r="C165" s="10" t="s">
        <v>27</v>
      </c>
      <c r="D165" s="28">
        <v>30</v>
      </c>
      <c r="E165" s="29" t="s">
        <v>19</v>
      </c>
      <c r="F165" s="32"/>
      <c r="G165" s="5">
        <f t="shared" ref="G165:G169" si="63">D165*F165</f>
        <v>0</v>
      </c>
      <c r="H165" s="6" t="e">
        <f t="shared" si="62"/>
        <v>#DIV/0!</v>
      </c>
      <c r="I165" s="46"/>
      <c r="J165" s="46"/>
      <c r="K165" s="46"/>
      <c r="L165" s="46"/>
      <c r="M165" s="38"/>
      <c r="N165" s="38"/>
      <c r="O165" s="38"/>
      <c r="P165" s="38"/>
      <c r="Q165" s="46"/>
      <c r="R165" s="46"/>
      <c r="S165" s="46"/>
      <c r="T165" s="46"/>
      <c r="U165" s="38"/>
      <c r="V165" s="38"/>
      <c r="W165" s="38"/>
      <c r="X165" s="38"/>
      <c r="Y165" s="46"/>
      <c r="Z165" s="46"/>
      <c r="AA165" s="46"/>
      <c r="AB165" s="46"/>
      <c r="AC165" s="38"/>
      <c r="AD165" s="38"/>
      <c r="AE165" s="38"/>
      <c r="AF165" s="38"/>
    </row>
    <row r="166" spans="1:32" x14ac:dyDescent="0.25">
      <c r="A166" s="29">
        <v>31</v>
      </c>
      <c r="B166" s="29" t="s">
        <v>256</v>
      </c>
      <c r="C166" s="10" t="s">
        <v>28</v>
      </c>
      <c r="D166" s="28">
        <v>800</v>
      </c>
      <c r="E166" s="29" t="s">
        <v>29</v>
      </c>
      <c r="F166" s="32"/>
      <c r="G166" s="5">
        <f t="shared" si="63"/>
        <v>0</v>
      </c>
      <c r="H166" s="6" t="e">
        <f t="shared" si="62"/>
        <v>#DIV/0!</v>
      </c>
      <c r="I166" s="46"/>
      <c r="J166" s="46"/>
      <c r="K166" s="46"/>
      <c r="L166" s="46"/>
      <c r="M166" s="38"/>
      <c r="N166" s="38"/>
      <c r="O166" s="38"/>
      <c r="P166" s="38"/>
      <c r="Q166" s="46"/>
      <c r="R166" s="46"/>
      <c r="S166" s="46"/>
      <c r="T166" s="46"/>
      <c r="U166" s="38"/>
      <c r="V166" s="38"/>
      <c r="W166" s="38"/>
      <c r="X166" s="38"/>
      <c r="Y166" s="46"/>
      <c r="Z166" s="46"/>
      <c r="AA166" s="46"/>
      <c r="AB166" s="46"/>
      <c r="AC166" s="38"/>
      <c r="AD166" s="38"/>
      <c r="AE166" s="38"/>
      <c r="AF166" s="38"/>
    </row>
    <row r="167" spans="1:32" ht="30" x14ac:dyDescent="0.25">
      <c r="A167" s="29">
        <v>92795</v>
      </c>
      <c r="B167" s="29" t="s">
        <v>257</v>
      </c>
      <c r="C167" s="10" t="s">
        <v>30</v>
      </c>
      <c r="D167" s="28">
        <v>800</v>
      </c>
      <c r="E167" s="29" t="s">
        <v>29</v>
      </c>
      <c r="F167" s="32"/>
      <c r="G167" s="5">
        <f t="shared" si="63"/>
        <v>0</v>
      </c>
      <c r="H167" s="6" t="e">
        <f t="shared" si="62"/>
        <v>#DIV/0!</v>
      </c>
      <c r="I167" s="46"/>
      <c r="J167" s="46"/>
      <c r="K167" s="46"/>
      <c r="L167" s="46"/>
      <c r="M167" s="38"/>
      <c r="N167" s="38"/>
      <c r="O167" s="38"/>
      <c r="P167" s="38"/>
      <c r="Q167" s="46"/>
      <c r="R167" s="46"/>
      <c r="S167" s="46"/>
      <c r="T167" s="46"/>
      <c r="U167" s="38"/>
      <c r="V167" s="38"/>
      <c r="W167" s="38"/>
      <c r="X167" s="38"/>
      <c r="Y167" s="46"/>
      <c r="Z167" s="46"/>
      <c r="AA167" s="46"/>
      <c r="AB167" s="46"/>
      <c r="AC167" s="38"/>
      <c r="AD167" s="38"/>
      <c r="AE167" s="38"/>
      <c r="AF167" s="38"/>
    </row>
    <row r="168" spans="1:32" ht="30" x14ac:dyDescent="0.25">
      <c r="A168" s="29">
        <v>38406</v>
      </c>
      <c r="B168" s="29" t="s">
        <v>258</v>
      </c>
      <c r="C168" s="10" t="s">
        <v>167</v>
      </c>
      <c r="D168" s="28">
        <v>85</v>
      </c>
      <c r="E168" s="29" t="s">
        <v>19</v>
      </c>
      <c r="F168" s="32"/>
      <c r="G168" s="5">
        <f t="shared" si="63"/>
        <v>0</v>
      </c>
      <c r="H168" s="6" t="e">
        <f t="shared" si="62"/>
        <v>#DIV/0!</v>
      </c>
      <c r="I168" s="46"/>
      <c r="J168" s="46"/>
      <c r="K168" s="46"/>
      <c r="L168" s="46"/>
      <c r="M168" s="38"/>
      <c r="N168" s="38"/>
      <c r="O168" s="38"/>
      <c r="P168" s="38"/>
      <c r="Q168" s="46"/>
      <c r="R168" s="46"/>
      <c r="S168" s="46"/>
      <c r="T168" s="46"/>
      <c r="U168" s="38"/>
      <c r="V168" s="38"/>
      <c r="W168" s="38"/>
      <c r="X168" s="38"/>
      <c r="Y168" s="46"/>
      <c r="Z168" s="46"/>
      <c r="AA168" s="46"/>
      <c r="AB168" s="46"/>
      <c r="AC168" s="38"/>
      <c r="AD168" s="38"/>
      <c r="AE168" s="38"/>
      <c r="AF168" s="38"/>
    </row>
    <row r="169" spans="1:32" ht="30" x14ac:dyDescent="0.25">
      <c r="A169" s="29">
        <v>92874</v>
      </c>
      <c r="B169" s="29" t="s">
        <v>261</v>
      </c>
      <c r="C169" s="10" t="s">
        <v>31</v>
      </c>
      <c r="D169" s="28">
        <v>85</v>
      </c>
      <c r="E169" s="29" t="s">
        <v>19</v>
      </c>
      <c r="F169" s="32"/>
      <c r="G169" s="5">
        <f t="shared" si="63"/>
        <v>0</v>
      </c>
      <c r="H169" s="6" t="e">
        <f t="shared" si="62"/>
        <v>#DIV/0!</v>
      </c>
      <c r="I169" s="46"/>
      <c r="J169" s="46"/>
      <c r="K169" s="46"/>
      <c r="L169" s="46"/>
      <c r="M169" s="38"/>
      <c r="N169" s="38"/>
      <c r="O169" s="38"/>
      <c r="P169" s="38"/>
      <c r="Q169" s="46"/>
      <c r="R169" s="46"/>
      <c r="S169" s="46"/>
      <c r="T169" s="46"/>
      <c r="U169" s="38"/>
      <c r="V169" s="38"/>
      <c r="W169" s="38"/>
      <c r="X169" s="38"/>
      <c r="Y169" s="46"/>
      <c r="Z169" s="46"/>
      <c r="AA169" s="46"/>
      <c r="AB169" s="46"/>
      <c r="AC169" s="38"/>
      <c r="AD169" s="38"/>
      <c r="AE169" s="38"/>
      <c r="AF169" s="38"/>
    </row>
    <row r="170" spans="1:32" s="34" customFormat="1" ht="31.5" x14ac:dyDescent="0.25">
      <c r="A170" s="19" t="s">
        <v>2</v>
      </c>
      <c r="B170" s="20">
        <v>15</v>
      </c>
      <c r="C170" s="61" t="s">
        <v>114</v>
      </c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</row>
    <row r="171" spans="1:32" ht="15.75" x14ac:dyDescent="0.25">
      <c r="A171" s="53"/>
      <c r="B171" s="53"/>
      <c r="C171" s="21" t="s">
        <v>239</v>
      </c>
      <c r="D171" s="57"/>
      <c r="E171" s="57"/>
      <c r="F171" s="57"/>
      <c r="G171" s="57"/>
      <c r="H171" s="32"/>
      <c r="I171" s="46"/>
      <c r="J171" s="46"/>
      <c r="K171" s="46"/>
      <c r="L171" s="46"/>
      <c r="M171" s="38"/>
      <c r="N171" s="38"/>
      <c r="O171" s="38"/>
      <c r="P171" s="38"/>
      <c r="Q171" s="46"/>
      <c r="R171" s="46"/>
      <c r="S171" s="46"/>
      <c r="T171" s="46"/>
      <c r="U171" s="38"/>
      <c r="V171" s="38"/>
      <c r="W171" s="38"/>
      <c r="X171" s="38"/>
      <c r="Y171" s="46"/>
      <c r="Z171" s="46"/>
      <c r="AA171" s="46"/>
      <c r="AB171" s="46"/>
      <c r="AC171" s="38"/>
      <c r="AD171" s="38"/>
      <c r="AE171" s="38"/>
      <c r="AF171" s="38"/>
    </row>
    <row r="172" spans="1:32" ht="30" x14ac:dyDescent="0.25">
      <c r="A172" s="29">
        <v>88485</v>
      </c>
      <c r="B172" s="29" t="s">
        <v>94</v>
      </c>
      <c r="C172" s="10" t="s">
        <v>65</v>
      </c>
      <c r="D172" s="28">
        <v>300</v>
      </c>
      <c r="E172" s="29" t="s">
        <v>14</v>
      </c>
      <c r="F172" s="32"/>
      <c r="G172" s="5">
        <f t="shared" ref="G172:G173" si="64">D172*F172</f>
        <v>0</v>
      </c>
      <c r="H172" s="6" t="e">
        <f>G172/G$197</f>
        <v>#DIV/0!</v>
      </c>
      <c r="I172" s="46"/>
      <c r="J172" s="46"/>
      <c r="K172" s="46"/>
      <c r="L172" s="46"/>
      <c r="M172" s="38"/>
      <c r="N172" s="38"/>
      <c r="O172" s="38"/>
      <c r="P172" s="38"/>
      <c r="Q172" s="46"/>
      <c r="R172" s="46"/>
      <c r="S172" s="46"/>
      <c r="T172" s="46"/>
      <c r="U172" s="38"/>
      <c r="V172" s="38"/>
      <c r="W172" s="38"/>
      <c r="X172" s="38"/>
      <c r="Y172" s="46"/>
      <c r="Z172" s="46"/>
      <c r="AA172" s="46"/>
      <c r="AB172" s="46"/>
      <c r="AC172" s="38"/>
      <c r="AD172" s="38"/>
      <c r="AE172" s="38"/>
      <c r="AF172" s="38"/>
    </row>
    <row r="173" spans="1:32" ht="30" x14ac:dyDescent="0.25">
      <c r="A173" s="29">
        <v>88487</v>
      </c>
      <c r="B173" s="29" t="s">
        <v>95</v>
      </c>
      <c r="C173" s="10" t="s">
        <v>66</v>
      </c>
      <c r="D173" s="28">
        <v>300</v>
      </c>
      <c r="E173" s="29" t="s">
        <v>14</v>
      </c>
      <c r="F173" s="32"/>
      <c r="G173" s="5">
        <f t="shared" si="64"/>
        <v>0</v>
      </c>
      <c r="H173" s="6" t="e">
        <f>G173/G$197</f>
        <v>#DIV/0!</v>
      </c>
      <c r="I173" s="46"/>
      <c r="J173" s="46"/>
      <c r="K173" s="46"/>
      <c r="L173" s="46"/>
      <c r="M173" s="38"/>
      <c r="N173" s="38"/>
      <c r="O173" s="38"/>
      <c r="P173" s="38"/>
      <c r="Q173" s="46"/>
      <c r="R173" s="46"/>
      <c r="S173" s="46"/>
      <c r="T173" s="46"/>
      <c r="U173" s="38"/>
      <c r="V173" s="38"/>
      <c r="W173" s="38"/>
      <c r="X173" s="38"/>
      <c r="Y173" s="46"/>
      <c r="Z173" s="46"/>
      <c r="AA173" s="46"/>
      <c r="AB173" s="46"/>
      <c r="AC173" s="38"/>
      <c r="AD173" s="38"/>
      <c r="AE173" s="38"/>
      <c r="AF173" s="38"/>
    </row>
    <row r="174" spans="1:32" ht="15.75" x14ac:dyDescent="0.25">
      <c r="A174" s="53"/>
      <c r="B174" s="53"/>
      <c r="C174" s="21" t="s">
        <v>92</v>
      </c>
      <c r="D174" s="57"/>
      <c r="E174" s="57"/>
      <c r="F174" s="57"/>
      <c r="G174" s="57"/>
      <c r="H174" s="32"/>
      <c r="I174" s="46"/>
      <c r="J174" s="46"/>
      <c r="K174" s="46"/>
      <c r="L174" s="46"/>
      <c r="M174" s="38"/>
      <c r="N174" s="38"/>
      <c r="O174" s="38"/>
      <c r="P174" s="38"/>
      <c r="Q174" s="46"/>
      <c r="R174" s="46"/>
      <c r="S174" s="46"/>
      <c r="T174" s="46"/>
      <c r="U174" s="38"/>
      <c r="V174" s="38"/>
      <c r="W174" s="38"/>
      <c r="X174" s="38"/>
      <c r="Y174" s="46"/>
      <c r="Z174" s="46"/>
      <c r="AA174" s="46"/>
      <c r="AB174" s="46"/>
      <c r="AC174" s="38"/>
      <c r="AD174" s="38"/>
      <c r="AE174" s="38"/>
      <c r="AF174" s="38"/>
    </row>
    <row r="175" spans="1:32" ht="45" x14ac:dyDescent="0.25">
      <c r="A175" s="29">
        <v>87273</v>
      </c>
      <c r="B175" s="29" t="s">
        <v>96</v>
      </c>
      <c r="C175" s="10" t="s">
        <v>93</v>
      </c>
      <c r="D175" s="28">
        <v>297</v>
      </c>
      <c r="E175" s="29" t="s">
        <v>14</v>
      </c>
      <c r="F175" s="32"/>
      <c r="G175" s="5">
        <f t="shared" ref="G175" si="65">D175*F175</f>
        <v>0</v>
      </c>
      <c r="H175" s="6" t="e">
        <f>G175/G$197</f>
        <v>#DIV/0!</v>
      </c>
      <c r="I175" s="46"/>
      <c r="J175" s="46"/>
      <c r="K175" s="46"/>
      <c r="L175" s="46"/>
      <c r="M175" s="38"/>
      <c r="N175" s="38"/>
      <c r="O175" s="38"/>
      <c r="P175" s="38"/>
      <c r="Q175" s="46"/>
      <c r="R175" s="46"/>
      <c r="S175" s="46"/>
      <c r="T175" s="46"/>
      <c r="U175" s="38"/>
      <c r="V175" s="38"/>
      <c r="W175" s="38"/>
      <c r="X175" s="38"/>
      <c r="Y175" s="46"/>
      <c r="Z175" s="46"/>
      <c r="AA175" s="46"/>
      <c r="AB175" s="46"/>
      <c r="AC175" s="38"/>
      <c r="AD175" s="38"/>
      <c r="AE175" s="38"/>
      <c r="AF175" s="38"/>
    </row>
    <row r="176" spans="1:32" ht="45" x14ac:dyDescent="0.25">
      <c r="A176" s="29">
        <v>87257</v>
      </c>
      <c r="B176" s="29" t="s">
        <v>97</v>
      </c>
      <c r="C176" s="10" t="s">
        <v>115</v>
      </c>
      <c r="D176" s="28">
        <v>120</v>
      </c>
      <c r="E176" s="29" t="s">
        <v>14</v>
      </c>
      <c r="F176" s="32"/>
      <c r="G176" s="5">
        <f t="shared" ref="G176:G178" si="66">D176*F176</f>
        <v>0</v>
      </c>
      <c r="H176" s="6" t="e">
        <f>G176/G$197</f>
        <v>#DIV/0!</v>
      </c>
      <c r="I176" s="46"/>
      <c r="J176" s="46"/>
      <c r="K176" s="46"/>
      <c r="L176" s="46"/>
      <c r="M176" s="38"/>
      <c r="N176" s="38"/>
      <c r="O176" s="38"/>
      <c r="P176" s="38"/>
      <c r="Q176" s="46"/>
      <c r="R176" s="46"/>
      <c r="S176" s="46"/>
      <c r="T176" s="46"/>
      <c r="U176" s="38"/>
      <c r="V176" s="38"/>
      <c r="W176" s="38"/>
      <c r="X176" s="38"/>
      <c r="Y176" s="46"/>
      <c r="Z176" s="46"/>
      <c r="AA176" s="46"/>
      <c r="AB176" s="46"/>
      <c r="AC176" s="38"/>
      <c r="AD176" s="38"/>
      <c r="AE176" s="38"/>
      <c r="AF176" s="38"/>
    </row>
    <row r="177" spans="1:32" ht="45" x14ac:dyDescent="0.25">
      <c r="A177" s="29" t="s">
        <v>106</v>
      </c>
      <c r="B177" s="29" t="s">
        <v>98</v>
      </c>
      <c r="C177" s="10" t="s">
        <v>107</v>
      </c>
      <c r="D177" s="28">
        <v>155</v>
      </c>
      <c r="E177" s="29" t="s">
        <v>14</v>
      </c>
      <c r="F177" s="32"/>
      <c r="G177" s="5">
        <f t="shared" si="66"/>
        <v>0</v>
      </c>
      <c r="H177" s="6" t="e">
        <f>G177/G$197</f>
        <v>#DIV/0!</v>
      </c>
      <c r="I177" s="46"/>
      <c r="J177" s="46"/>
      <c r="K177" s="46"/>
      <c r="L177" s="46"/>
      <c r="M177" s="38"/>
      <c r="N177" s="38"/>
      <c r="O177" s="38"/>
      <c r="P177" s="38"/>
      <c r="Q177" s="46"/>
      <c r="R177" s="46"/>
      <c r="S177" s="46"/>
      <c r="T177" s="46"/>
      <c r="U177" s="38"/>
      <c r="V177" s="38"/>
      <c r="W177" s="38"/>
      <c r="X177" s="38"/>
      <c r="Y177" s="46"/>
      <c r="Z177" s="46"/>
      <c r="AA177" s="46"/>
      <c r="AB177" s="46"/>
      <c r="AC177" s="38"/>
      <c r="AD177" s="38"/>
      <c r="AE177" s="38"/>
      <c r="AF177" s="38"/>
    </row>
    <row r="178" spans="1:32" ht="30" x14ac:dyDescent="0.25">
      <c r="A178" s="29">
        <v>86895</v>
      </c>
      <c r="B178" s="29" t="s">
        <v>175</v>
      </c>
      <c r="C178" s="10" t="s">
        <v>110</v>
      </c>
      <c r="D178" s="28">
        <v>11</v>
      </c>
      <c r="E178" s="29" t="s">
        <v>60</v>
      </c>
      <c r="F178" s="32"/>
      <c r="G178" s="5">
        <f t="shared" si="66"/>
        <v>0</v>
      </c>
      <c r="H178" s="6" t="e">
        <f>G178/G$197</f>
        <v>#DIV/0!</v>
      </c>
      <c r="I178" s="46"/>
      <c r="J178" s="46"/>
      <c r="K178" s="46"/>
      <c r="L178" s="46"/>
      <c r="M178" s="38"/>
      <c r="N178" s="38"/>
      <c r="O178" s="38"/>
      <c r="P178" s="38"/>
      <c r="Q178" s="46"/>
      <c r="R178" s="46"/>
      <c r="S178" s="46"/>
      <c r="T178" s="46"/>
      <c r="U178" s="38"/>
      <c r="V178" s="38"/>
      <c r="W178" s="38"/>
      <c r="X178" s="38"/>
      <c r="Y178" s="46"/>
      <c r="Z178" s="46"/>
      <c r="AA178" s="46"/>
      <c r="AB178" s="46"/>
      <c r="AC178" s="38"/>
      <c r="AD178" s="38"/>
      <c r="AE178" s="38"/>
      <c r="AF178" s="38"/>
    </row>
    <row r="179" spans="1:32" s="34" customFormat="1" ht="31.5" x14ac:dyDescent="0.25">
      <c r="A179" s="19" t="s">
        <v>2</v>
      </c>
      <c r="B179" s="20">
        <v>16</v>
      </c>
      <c r="C179" s="61" t="s">
        <v>113</v>
      </c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</row>
    <row r="180" spans="1:32" ht="45" x14ac:dyDescent="0.25">
      <c r="A180" s="29">
        <v>86931</v>
      </c>
      <c r="B180" s="29" t="s">
        <v>176</v>
      </c>
      <c r="C180" s="10" t="s">
        <v>99</v>
      </c>
      <c r="D180" s="28">
        <v>15</v>
      </c>
      <c r="E180" s="29" t="s">
        <v>60</v>
      </c>
      <c r="F180" s="32"/>
      <c r="G180" s="5">
        <f t="shared" ref="G180:G187" si="67">D180*F180</f>
        <v>0</v>
      </c>
      <c r="H180" s="6" t="e">
        <f t="shared" ref="H180:H187" si="68">G180/G$197</f>
        <v>#DIV/0!</v>
      </c>
      <c r="I180" s="46"/>
      <c r="J180" s="46"/>
      <c r="K180" s="46"/>
      <c r="L180" s="46"/>
      <c r="M180" s="38"/>
      <c r="N180" s="38"/>
      <c r="O180" s="38"/>
      <c r="P180" s="38"/>
      <c r="Q180" s="46"/>
      <c r="R180" s="46"/>
      <c r="S180" s="46"/>
      <c r="T180" s="46"/>
      <c r="U180" s="38"/>
      <c r="V180" s="38"/>
      <c r="W180" s="38"/>
      <c r="X180" s="38"/>
      <c r="Y180" s="46"/>
      <c r="Z180" s="46"/>
      <c r="AA180" s="46"/>
      <c r="AB180" s="46"/>
      <c r="AC180" s="38"/>
      <c r="AD180" s="38"/>
      <c r="AE180" s="38"/>
      <c r="AF180" s="38"/>
    </row>
    <row r="181" spans="1:32" ht="45" x14ac:dyDescent="0.25">
      <c r="A181" s="29" t="s">
        <v>100</v>
      </c>
      <c r="B181" s="29" t="s">
        <v>177</v>
      </c>
      <c r="C181" s="10" t="s">
        <v>101</v>
      </c>
      <c r="D181" s="28">
        <v>11</v>
      </c>
      <c r="E181" s="29" t="s">
        <v>60</v>
      </c>
      <c r="F181" s="32"/>
      <c r="G181" s="5">
        <f t="shared" si="67"/>
        <v>0</v>
      </c>
      <c r="H181" s="6" t="e">
        <f t="shared" si="68"/>
        <v>#DIV/0!</v>
      </c>
      <c r="I181" s="46"/>
      <c r="J181" s="46"/>
      <c r="K181" s="46"/>
      <c r="L181" s="46"/>
      <c r="M181" s="38"/>
      <c r="N181" s="38"/>
      <c r="O181" s="38"/>
      <c r="P181" s="38"/>
      <c r="Q181" s="46"/>
      <c r="R181" s="46"/>
      <c r="S181" s="46"/>
      <c r="T181" s="46"/>
      <c r="U181" s="38"/>
      <c r="V181" s="38"/>
      <c r="W181" s="38"/>
      <c r="X181" s="38"/>
      <c r="Y181" s="46"/>
      <c r="Z181" s="46"/>
      <c r="AA181" s="46"/>
      <c r="AB181" s="46"/>
      <c r="AC181" s="38"/>
      <c r="AD181" s="38"/>
      <c r="AE181" s="38"/>
      <c r="AF181" s="38"/>
    </row>
    <row r="182" spans="1:32" ht="30" x14ac:dyDescent="0.25">
      <c r="A182" s="29">
        <v>9535</v>
      </c>
      <c r="B182" s="29" t="s">
        <v>178</v>
      </c>
      <c r="C182" s="10" t="s">
        <v>103</v>
      </c>
      <c r="D182" s="28">
        <v>7</v>
      </c>
      <c r="E182" s="29" t="s">
        <v>60</v>
      </c>
      <c r="F182" s="32"/>
      <c r="G182" s="5">
        <f t="shared" si="67"/>
        <v>0</v>
      </c>
      <c r="H182" s="6" t="e">
        <f t="shared" si="68"/>
        <v>#DIV/0!</v>
      </c>
      <c r="I182" s="46"/>
      <c r="J182" s="46"/>
      <c r="K182" s="46"/>
      <c r="L182" s="46"/>
      <c r="M182" s="38"/>
      <c r="N182" s="38"/>
      <c r="O182" s="38"/>
      <c r="P182" s="38"/>
      <c r="Q182" s="46"/>
      <c r="R182" s="46"/>
      <c r="S182" s="46"/>
      <c r="T182" s="46"/>
      <c r="U182" s="38"/>
      <c r="V182" s="38"/>
      <c r="W182" s="38"/>
      <c r="X182" s="38"/>
      <c r="Y182" s="46"/>
      <c r="Z182" s="46"/>
      <c r="AA182" s="46"/>
      <c r="AB182" s="46"/>
      <c r="AC182" s="38"/>
      <c r="AD182" s="38"/>
      <c r="AE182" s="38"/>
      <c r="AF182" s="38"/>
    </row>
    <row r="183" spans="1:32" ht="60" x14ac:dyDescent="0.25">
      <c r="A183" s="29">
        <v>95472</v>
      </c>
      <c r="B183" s="29" t="s">
        <v>179</v>
      </c>
      <c r="C183" s="10" t="s">
        <v>104</v>
      </c>
      <c r="D183" s="28">
        <v>2</v>
      </c>
      <c r="E183" s="29" t="s">
        <v>60</v>
      </c>
      <c r="F183" s="32"/>
      <c r="G183" s="5">
        <f t="shared" si="67"/>
        <v>0</v>
      </c>
      <c r="H183" s="6" t="e">
        <f t="shared" si="68"/>
        <v>#DIV/0!</v>
      </c>
      <c r="I183" s="46"/>
      <c r="J183" s="46"/>
      <c r="K183" s="46"/>
      <c r="L183" s="46"/>
      <c r="M183" s="38"/>
      <c r="N183" s="38"/>
      <c r="O183" s="38"/>
      <c r="P183" s="38"/>
      <c r="Q183" s="46"/>
      <c r="R183" s="46"/>
      <c r="S183" s="46"/>
      <c r="T183" s="46"/>
      <c r="U183" s="38"/>
      <c r="V183" s="38"/>
      <c r="W183" s="38"/>
      <c r="X183" s="38"/>
      <c r="Y183" s="46"/>
      <c r="Z183" s="46"/>
      <c r="AA183" s="46"/>
      <c r="AB183" s="46"/>
      <c r="AC183" s="38"/>
      <c r="AD183" s="38"/>
      <c r="AE183" s="38"/>
      <c r="AF183" s="38"/>
    </row>
    <row r="184" spans="1:32" ht="45" x14ac:dyDescent="0.25">
      <c r="A184" s="29">
        <v>94569</v>
      </c>
      <c r="B184" s="29" t="s">
        <v>180</v>
      </c>
      <c r="C184" s="10" t="s">
        <v>105</v>
      </c>
      <c r="D184" s="28">
        <v>19</v>
      </c>
      <c r="E184" s="29" t="s">
        <v>14</v>
      </c>
      <c r="F184" s="32"/>
      <c r="G184" s="5">
        <f t="shared" si="67"/>
        <v>0</v>
      </c>
      <c r="H184" s="6" t="e">
        <f t="shared" si="68"/>
        <v>#DIV/0!</v>
      </c>
      <c r="I184" s="46"/>
      <c r="J184" s="46"/>
      <c r="K184" s="46"/>
      <c r="L184" s="46"/>
      <c r="M184" s="38"/>
      <c r="N184" s="38"/>
      <c r="O184" s="38"/>
      <c r="P184" s="38"/>
      <c r="Q184" s="46"/>
      <c r="R184" s="46"/>
      <c r="S184" s="46"/>
      <c r="T184" s="46"/>
      <c r="U184" s="38"/>
      <c r="V184" s="38"/>
      <c r="W184" s="38"/>
      <c r="X184" s="38"/>
      <c r="Y184" s="46"/>
      <c r="Z184" s="46"/>
      <c r="AA184" s="46"/>
      <c r="AB184" s="46"/>
      <c r="AC184" s="38"/>
      <c r="AD184" s="38"/>
      <c r="AE184" s="38"/>
      <c r="AF184" s="38"/>
    </row>
    <row r="185" spans="1:32" ht="30" x14ac:dyDescent="0.25">
      <c r="A185" s="29">
        <v>91341</v>
      </c>
      <c r="B185" s="29" t="s">
        <v>205</v>
      </c>
      <c r="C185" s="10" t="s">
        <v>289</v>
      </c>
      <c r="D185" s="28">
        <v>4</v>
      </c>
      <c r="E185" s="29" t="s">
        <v>14</v>
      </c>
      <c r="F185" s="32"/>
      <c r="G185" s="5">
        <f t="shared" si="67"/>
        <v>0</v>
      </c>
      <c r="H185" s="6" t="e">
        <f t="shared" si="68"/>
        <v>#DIV/0!</v>
      </c>
      <c r="I185" s="46"/>
      <c r="J185" s="46"/>
      <c r="K185" s="46"/>
      <c r="L185" s="46"/>
      <c r="M185" s="38"/>
      <c r="N185" s="38"/>
      <c r="O185" s="38"/>
      <c r="P185" s="38"/>
      <c r="Q185" s="46"/>
      <c r="R185" s="46"/>
      <c r="S185" s="46"/>
      <c r="T185" s="46"/>
      <c r="U185" s="38"/>
      <c r="V185" s="38"/>
      <c r="W185" s="38"/>
      <c r="X185" s="38"/>
      <c r="Y185" s="46"/>
      <c r="Z185" s="46"/>
      <c r="AA185" s="46"/>
      <c r="AB185" s="46"/>
      <c r="AC185" s="38"/>
      <c r="AD185" s="38"/>
      <c r="AE185" s="38"/>
      <c r="AF185" s="38"/>
    </row>
    <row r="186" spans="1:32" ht="30" x14ac:dyDescent="0.25">
      <c r="A186" s="29">
        <v>86901</v>
      </c>
      <c r="B186" s="29" t="s">
        <v>206</v>
      </c>
      <c r="C186" s="10" t="s">
        <v>111</v>
      </c>
      <c r="D186" s="28">
        <v>9</v>
      </c>
      <c r="E186" s="29" t="s">
        <v>60</v>
      </c>
      <c r="F186" s="32"/>
      <c r="G186" s="5">
        <f t="shared" si="67"/>
        <v>0</v>
      </c>
      <c r="H186" s="6" t="e">
        <f t="shared" si="68"/>
        <v>#DIV/0!</v>
      </c>
      <c r="I186" s="46"/>
      <c r="J186" s="46"/>
      <c r="K186" s="46"/>
      <c r="L186" s="46"/>
      <c r="M186" s="38"/>
      <c r="N186" s="38"/>
      <c r="O186" s="38"/>
      <c r="P186" s="38"/>
      <c r="Q186" s="46"/>
      <c r="R186" s="46"/>
      <c r="S186" s="46"/>
      <c r="T186" s="46"/>
      <c r="U186" s="38"/>
      <c r="V186" s="38"/>
      <c r="W186" s="38"/>
      <c r="X186" s="38"/>
      <c r="Y186" s="46"/>
      <c r="Z186" s="46"/>
      <c r="AA186" s="46"/>
      <c r="AB186" s="46"/>
      <c r="AC186" s="38"/>
      <c r="AD186" s="38"/>
      <c r="AE186" s="38"/>
      <c r="AF186" s="38"/>
    </row>
    <row r="187" spans="1:32" ht="30" x14ac:dyDescent="0.25">
      <c r="A187" s="29">
        <v>86906</v>
      </c>
      <c r="B187" s="29" t="s">
        <v>207</v>
      </c>
      <c r="C187" s="10" t="s">
        <v>112</v>
      </c>
      <c r="D187" s="28">
        <v>9</v>
      </c>
      <c r="E187" s="29" t="s">
        <v>60</v>
      </c>
      <c r="F187" s="32"/>
      <c r="G187" s="5">
        <f t="shared" si="67"/>
        <v>0</v>
      </c>
      <c r="H187" s="6" t="e">
        <f t="shared" si="68"/>
        <v>#DIV/0!</v>
      </c>
      <c r="I187" s="46"/>
      <c r="J187" s="46"/>
      <c r="K187" s="46"/>
      <c r="L187" s="46"/>
      <c r="M187" s="38"/>
      <c r="N187" s="38"/>
      <c r="O187" s="38"/>
      <c r="P187" s="38"/>
      <c r="Q187" s="46"/>
      <c r="R187" s="46"/>
      <c r="S187" s="46"/>
      <c r="T187" s="46"/>
      <c r="U187" s="38"/>
      <c r="V187" s="38"/>
      <c r="W187" s="38"/>
      <c r="X187" s="38"/>
      <c r="Y187" s="46"/>
      <c r="Z187" s="46"/>
      <c r="AA187" s="46"/>
      <c r="AB187" s="46"/>
      <c r="AC187" s="38"/>
      <c r="AD187" s="38"/>
      <c r="AE187" s="38"/>
      <c r="AF187" s="38"/>
    </row>
    <row r="188" spans="1:32" s="34" customFormat="1" ht="31.5" x14ac:dyDescent="0.25">
      <c r="A188" s="19" t="s">
        <v>2</v>
      </c>
      <c r="B188" s="20">
        <v>17</v>
      </c>
      <c r="C188" s="61" t="s">
        <v>50</v>
      </c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</row>
    <row r="189" spans="1:32" ht="15.75" x14ac:dyDescent="0.25">
      <c r="A189" s="53"/>
      <c r="B189" s="53"/>
      <c r="C189" s="21" t="s">
        <v>67</v>
      </c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</row>
    <row r="190" spans="1:32" x14ac:dyDescent="0.25">
      <c r="A190" s="29">
        <v>9537</v>
      </c>
      <c r="B190" s="29" t="s">
        <v>208</v>
      </c>
      <c r="C190" s="10" t="s">
        <v>69</v>
      </c>
      <c r="D190" s="28">
        <v>2500</v>
      </c>
      <c r="E190" s="29" t="s">
        <v>14</v>
      </c>
      <c r="F190" s="32"/>
      <c r="G190" s="5">
        <f>D190*F190</f>
        <v>0</v>
      </c>
      <c r="H190" s="6" t="e">
        <f>G190/G$197</f>
        <v>#DIV/0!</v>
      </c>
      <c r="I190" s="46"/>
      <c r="J190" s="46"/>
      <c r="K190" s="46"/>
      <c r="L190" s="46"/>
      <c r="M190" s="38"/>
      <c r="N190" s="38"/>
      <c r="O190" s="38"/>
      <c r="P190" s="38"/>
      <c r="Q190" s="46"/>
      <c r="R190" s="46"/>
      <c r="S190" s="46"/>
      <c r="T190" s="46"/>
      <c r="U190" s="38"/>
      <c r="V190" s="38"/>
      <c r="W190" s="38"/>
      <c r="X190" s="38"/>
      <c r="Y190" s="46"/>
      <c r="Z190" s="46"/>
      <c r="AA190" s="46"/>
      <c r="AB190" s="46"/>
      <c r="AC190" s="38"/>
      <c r="AD190" s="38"/>
      <c r="AE190" s="38"/>
      <c r="AF190" s="38"/>
    </row>
    <row r="191" spans="1:32" ht="15.75" x14ac:dyDescent="0.25">
      <c r="A191" s="53"/>
      <c r="B191" s="53"/>
      <c r="C191" s="21" t="s">
        <v>68</v>
      </c>
      <c r="D191" s="65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7"/>
    </row>
    <row r="192" spans="1:32" ht="90" x14ac:dyDescent="0.25">
      <c r="A192" s="29" t="s">
        <v>70</v>
      </c>
      <c r="B192" s="30" t="s">
        <v>209</v>
      </c>
      <c r="C192" s="7" t="s">
        <v>225</v>
      </c>
      <c r="D192" s="28">
        <v>120</v>
      </c>
      <c r="E192" s="29" t="s">
        <v>14</v>
      </c>
      <c r="F192" s="22"/>
      <c r="G192" s="5">
        <f t="shared" ref="G192" si="69">D192*F192</f>
        <v>0</v>
      </c>
      <c r="H192" s="6" t="e">
        <f>G192/G$197</f>
        <v>#DIV/0!</v>
      </c>
      <c r="I192" s="46"/>
      <c r="J192" s="46"/>
      <c r="K192" s="46"/>
      <c r="L192" s="46"/>
      <c r="M192" s="38"/>
      <c r="N192" s="38"/>
      <c r="O192" s="38"/>
      <c r="P192" s="38"/>
      <c r="Q192" s="46"/>
      <c r="R192" s="46"/>
      <c r="S192" s="46"/>
      <c r="T192" s="46"/>
      <c r="U192" s="38"/>
      <c r="V192" s="38"/>
      <c r="W192" s="38"/>
      <c r="X192" s="38"/>
      <c r="Y192" s="46"/>
      <c r="Z192" s="46"/>
      <c r="AA192" s="46"/>
      <c r="AB192" s="46"/>
      <c r="AC192" s="38"/>
      <c r="AD192" s="38"/>
      <c r="AE192" s="38"/>
      <c r="AF192" s="38"/>
    </row>
    <row r="193" spans="1:50" ht="15.75" x14ac:dyDescent="0.25">
      <c r="A193" s="53"/>
      <c r="B193" s="53"/>
      <c r="C193" s="21" t="s">
        <v>165</v>
      </c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</row>
    <row r="194" spans="1:50" ht="90" x14ac:dyDescent="0.25">
      <c r="A194" s="29" t="s">
        <v>70</v>
      </c>
      <c r="B194" s="30" t="s">
        <v>210</v>
      </c>
      <c r="C194" s="7" t="s">
        <v>272</v>
      </c>
      <c r="D194" s="23">
        <v>120</v>
      </c>
      <c r="E194" s="29" t="s">
        <v>14</v>
      </c>
      <c r="F194" s="22"/>
      <c r="G194" s="8">
        <f>F194*D194</f>
        <v>0</v>
      </c>
      <c r="H194" s="6" t="e">
        <f>G194/G$197</f>
        <v>#DIV/0!</v>
      </c>
      <c r="I194" s="46"/>
      <c r="J194" s="46"/>
      <c r="K194" s="46"/>
      <c r="L194" s="46"/>
      <c r="M194" s="38"/>
      <c r="N194" s="38"/>
      <c r="O194" s="38"/>
      <c r="P194" s="38"/>
      <c r="Q194" s="46"/>
      <c r="R194" s="46"/>
      <c r="S194" s="46"/>
      <c r="T194" s="46"/>
      <c r="U194" s="38"/>
      <c r="V194" s="38"/>
      <c r="W194" s="38"/>
      <c r="X194" s="38"/>
      <c r="Y194" s="46"/>
      <c r="Z194" s="46"/>
      <c r="AA194" s="46"/>
      <c r="AB194" s="46"/>
      <c r="AC194" s="38"/>
      <c r="AD194" s="38"/>
      <c r="AE194" s="38"/>
      <c r="AF194" s="38"/>
    </row>
    <row r="195" spans="1:50" ht="30" x14ac:dyDescent="0.25">
      <c r="A195" s="29" t="s">
        <v>70</v>
      </c>
      <c r="B195" s="30" t="s">
        <v>238</v>
      </c>
      <c r="C195" s="7" t="s">
        <v>117</v>
      </c>
      <c r="D195" s="23">
        <v>2</v>
      </c>
      <c r="E195" s="30" t="s">
        <v>60</v>
      </c>
      <c r="F195" s="8"/>
      <c r="G195" s="8">
        <f>D195*F195</f>
        <v>0</v>
      </c>
      <c r="H195" s="17" t="e">
        <f>G195/G$197</f>
        <v>#DIV/0!</v>
      </c>
      <c r="I195" s="46"/>
      <c r="J195" s="46"/>
      <c r="K195" s="46"/>
      <c r="L195" s="46"/>
      <c r="M195" s="38"/>
      <c r="N195" s="38"/>
      <c r="O195" s="38"/>
      <c r="P195" s="38"/>
      <c r="Q195" s="46"/>
      <c r="R195" s="46"/>
      <c r="S195" s="46"/>
      <c r="T195" s="46"/>
      <c r="U195" s="38"/>
      <c r="V195" s="38"/>
      <c r="W195" s="38"/>
      <c r="X195" s="38"/>
      <c r="Y195" s="46"/>
      <c r="Z195" s="46"/>
      <c r="AA195" s="46"/>
      <c r="AB195" s="46"/>
      <c r="AC195" s="38"/>
      <c r="AD195" s="38"/>
      <c r="AE195" s="38"/>
      <c r="AF195" s="38"/>
    </row>
    <row r="196" spans="1:50" ht="15.75" customHeight="1" x14ac:dyDescent="0.25">
      <c r="A196" s="53"/>
      <c r="B196" s="53"/>
      <c r="C196" s="53"/>
      <c r="D196" s="53"/>
      <c r="E196" s="53"/>
      <c r="F196" s="53"/>
      <c r="G196" s="53"/>
      <c r="H196" s="53"/>
      <c r="I196" s="64" t="s">
        <v>301</v>
      </c>
      <c r="J196" s="64"/>
      <c r="K196" s="64"/>
      <c r="L196" s="64"/>
      <c r="M196" s="64" t="s">
        <v>302</v>
      </c>
      <c r="N196" s="64"/>
      <c r="O196" s="64"/>
      <c r="P196" s="64"/>
      <c r="Q196" s="64" t="s">
        <v>303</v>
      </c>
      <c r="R196" s="64"/>
      <c r="S196" s="64"/>
      <c r="T196" s="64"/>
      <c r="U196" s="64" t="s">
        <v>304</v>
      </c>
      <c r="V196" s="64"/>
      <c r="W196" s="64"/>
      <c r="X196" s="64"/>
      <c r="Y196" s="64" t="s">
        <v>305</v>
      </c>
      <c r="Z196" s="64"/>
      <c r="AA196" s="64"/>
      <c r="AB196" s="64"/>
      <c r="AC196" s="64" t="s">
        <v>306</v>
      </c>
      <c r="AD196" s="64"/>
      <c r="AE196" s="64"/>
      <c r="AF196" s="64"/>
    </row>
    <row r="197" spans="1:50" s="40" customFormat="1" ht="15.75" x14ac:dyDescent="0.25">
      <c r="A197" s="56" t="s">
        <v>286</v>
      </c>
      <c r="B197" s="56"/>
      <c r="C197" s="56"/>
      <c r="D197" s="56"/>
      <c r="E197" s="56"/>
      <c r="F197" s="56"/>
      <c r="G197" s="13">
        <f>SUM(G5:G8,G10:G14,G16:G22,G24,G27:G33,G35:G41,G43:G48,G50:G55,G57:G61,G63:G69,G71:G81,G83:G86,G88:G94,G97:G98,G100:G101,G104,G106,G108,G113:G116,G118:G119,G121:G125,G127,G130:G136,G138:G143,G145:G150,G152:G154,G156:G162,G164:G169,G172:G173,G175:G178,G180:G187,G190,G192,G194:G195)</f>
        <v>0</v>
      </c>
      <c r="H197" s="2"/>
      <c r="I197" s="70">
        <v>0</v>
      </c>
      <c r="J197" s="70"/>
      <c r="K197" s="70"/>
      <c r="L197" s="70"/>
      <c r="M197" s="70">
        <v>0</v>
      </c>
      <c r="N197" s="70"/>
      <c r="O197" s="70"/>
      <c r="P197" s="70"/>
      <c r="Q197" s="70">
        <v>0</v>
      </c>
      <c r="R197" s="70"/>
      <c r="S197" s="70"/>
      <c r="T197" s="70"/>
      <c r="U197" s="70">
        <v>0</v>
      </c>
      <c r="V197" s="70"/>
      <c r="W197" s="70"/>
      <c r="X197" s="70"/>
      <c r="Y197" s="70">
        <v>0</v>
      </c>
      <c r="Z197" s="70"/>
      <c r="AA197" s="70"/>
      <c r="AB197" s="70"/>
      <c r="AC197" s="70">
        <v>0</v>
      </c>
      <c r="AD197" s="70"/>
      <c r="AE197" s="70"/>
      <c r="AF197" s="70"/>
    </row>
    <row r="198" spans="1:50" s="33" customFormat="1" ht="15.75" x14ac:dyDescent="0.25">
      <c r="A198" s="69"/>
      <c r="B198" s="69"/>
      <c r="C198" s="69"/>
      <c r="D198" s="69"/>
      <c r="E198" s="69"/>
      <c r="F198" s="69"/>
      <c r="G198" s="69"/>
      <c r="H198" s="69"/>
      <c r="I198" s="68" t="s">
        <v>307</v>
      </c>
      <c r="J198" s="68"/>
      <c r="K198" s="68"/>
      <c r="L198" s="68"/>
      <c r="M198" s="68" t="s">
        <v>307</v>
      </c>
      <c r="N198" s="68"/>
      <c r="O198" s="68"/>
      <c r="P198" s="68"/>
      <c r="Q198" s="68" t="s">
        <v>307</v>
      </c>
      <c r="R198" s="68"/>
      <c r="S198" s="68"/>
      <c r="T198" s="68"/>
      <c r="U198" s="68" t="s">
        <v>307</v>
      </c>
      <c r="V198" s="68"/>
      <c r="W198" s="68"/>
      <c r="X198" s="68"/>
      <c r="Y198" s="68" t="s">
        <v>307</v>
      </c>
      <c r="Z198" s="68"/>
      <c r="AA198" s="68"/>
      <c r="AB198" s="68"/>
      <c r="AC198" s="68" t="s">
        <v>307</v>
      </c>
      <c r="AD198" s="68"/>
      <c r="AE198" s="68"/>
      <c r="AF198" s="68"/>
    </row>
    <row r="199" spans="1:50" x14ac:dyDescent="0.25">
      <c r="A199" s="69"/>
      <c r="B199" s="69"/>
      <c r="C199" s="69"/>
      <c r="D199" s="69"/>
      <c r="E199" s="69"/>
      <c r="F199" s="69"/>
      <c r="G199" s="69"/>
      <c r="H199" s="69"/>
      <c r="I199" s="71">
        <f>$G$197-I197</f>
        <v>0</v>
      </c>
      <c r="J199" s="53"/>
      <c r="K199" s="53"/>
      <c r="L199" s="53"/>
      <c r="M199" s="71">
        <f>I199-M197</f>
        <v>0</v>
      </c>
      <c r="N199" s="53"/>
      <c r="O199" s="53"/>
      <c r="P199" s="53"/>
      <c r="Q199" s="71">
        <f t="shared" ref="Q199" si="70">M199-Q197</f>
        <v>0</v>
      </c>
      <c r="R199" s="53"/>
      <c r="S199" s="53"/>
      <c r="T199" s="53"/>
      <c r="U199" s="71">
        <f t="shared" ref="U199" si="71">Q199-U197</f>
        <v>0</v>
      </c>
      <c r="V199" s="53"/>
      <c r="W199" s="53"/>
      <c r="X199" s="53"/>
      <c r="Y199" s="71">
        <f t="shared" ref="Y199" si="72">U199-Y197</f>
        <v>0</v>
      </c>
      <c r="Z199" s="53"/>
      <c r="AA199" s="53"/>
      <c r="AB199" s="53"/>
      <c r="AC199" s="71">
        <f t="shared" ref="AC199" si="73">Y199-AC197</f>
        <v>0</v>
      </c>
      <c r="AD199" s="53"/>
      <c r="AE199" s="53"/>
      <c r="AF199" s="53"/>
    </row>
    <row r="200" spans="1:50" x14ac:dyDescent="0.25">
      <c r="A200" s="41"/>
      <c r="B200" s="41"/>
      <c r="C200" s="42"/>
      <c r="D200" s="43"/>
    </row>
    <row r="201" spans="1:50" x14ac:dyDescent="0.25">
      <c r="A201" s="41"/>
      <c r="B201" s="41"/>
      <c r="C201" s="42"/>
      <c r="D201" s="43"/>
    </row>
    <row r="202" spans="1:50" x14ac:dyDescent="0.25">
      <c r="A202" s="41"/>
      <c r="B202" s="41"/>
      <c r="C202" s="42"/>
      <c r="D202" s="43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</row>
    <row r="203" spans="1:50" ht="15.75" x14ac:dyDescent="0.25">
      <c r="A203" s="41"/>
      <c r="B203" s="41"/>
      <c r="C203" s="42"/>
      <c r="D203" s="43"/>
      <c r="I203" s="41"/>
      <c r="J203" s="18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</row>
    <row r="204" spans="1:50" x14ac:dyDescent="0.25">
      <c r="A204" s="41"/>
      <c r="B204" s="41"/>
      <c r="C204" s="42"/>
      <c r="D204" s="43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</row>
    <row r="205" spans="1:50" x14ac:dyDescent="0.25">
      <c r="A205" s="44"/>
      <c r="B205" s="41"/>
      <c r="C205" s="42"/>
      <c r="D205" s="43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</row>
    <row r="206" spans="1:50" x14ac:dyDescent="0.25">
      <c r="A206" s="41"/>
      <c r="B206" s="41"/>
      <c r="C206" s="41"/>
      <c r="D206" s="43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</row>
    <row r="207" spans="1:50" x14ac:dyDescent="0.25">
      <c r="A207" s="41"/>
      <c r="B207" s="41"/>
      <c r="C207" s="41"/>
      <c r="D207" s="43"/>
      <c r="H207" s="35"/>
    </row>
  </sheetData>
  <mergeCells count="141">
    <mergeCell ref="A198:H199"/>
    <mergeCell ref="I197:L197"/>
    <mergeCell ref="M197:P197"/>
    <mergeCell ref="Q197:T197"/>
    <mergeCell ref="U197:X197"/>
    <mergeCell ref="Y197:AB197"/>
    <mergeCell ref="AC197:AF197"/>
    <mergeCell ref="I199:L199"/>
    <mergeCell ref="AC199:AF199"/>
    <mergeCell ref="Y199:AB199"/>
    <mergeCell ref="U199:X199"/>
    <mergeCell ref="Q199:T199"/>
    <mergeCell ref="M199:P199"/>
    <mergeCell ref="AC111:AD111"/>
    <mergeCell ref="AE111:AF111"/>
    <mergeCell ref="Y196:AB196"/>
    <mergeCell ref="AC196:AF196"/>
    <mergeCell ref="I198:L198"/>
    <mergeCell ref="M198:P198"/>
    <mergeCell ref="Q198:T198"/>
    <mergeCell ref="U198:X198"/>
    <mergeCell ref="Y198:AB198"/>
    <mergeCell ref="AC198:AF198"/>
    <mergeCell ref="I196:L196"/>
    <mergeCell ref="M196:P196"/>
    <mergeCell ref="Q196:T196"/>
    <mergeCell ref="K111:L111"/>
    <mergeCell ref="M111:N111"/>
    <mergeCell ref="O111:P111"/>
    <mergeCell ref="Q111:R111"/>
    <mergeCell ref="S111:T111"/>
    <mergeCell ref="U111:V111"/>
    <mergeCell ref="W111:X111"/>
    <mergeCell ref="Y111:Z111"/>
    <mergeCell ref="AA111:AB111"/>
    <mergeCell ref="U196:X196"/>
    <mergeCell ref="D144:AF144"/>
    <mergeCell ref="D151:AF151"/>
    <mergeCell ref="D155:AF155"/>
    <mergeCell ref="D163:AF163"/>
    <mergeCell ref="D189:AF189"/>
    <mergeCell ref="D193:AF193"/>
    <mergeCell ref="D191:AF191"/>
    <mergeCell ref="D129:AF129"/>
    <mergeCell ref="D137:AF137"/>
    <mergeCell ref="I3:J3"/>
    <mergeCell ref="I105:AF105"/>
    <mergeCell ref="D99:AF99"/>
    <mergeCell ref="D96:AF96"/>
    <mergeCell ref="D103:AF103"/>
    <mergeCell ref="D107:AF107"/>
    <mergeCell ref="D26:AF26"/>
    <mergeCell ref="D34:AF34"/>
    <mergeCell ref="D42:AF42"/>
    <mergeCell ref="D49:AF49"/>
    <mergeCell ref="D56:AF56"/>
    <mergeCell ref="D62:AF62"/>
    <mergeCell ref="D70:AF70"/>
    <mergeCell ref="W3:X3"/>
    <mergeCell ref="AC2:AF2"/>
    <mergeCell ref="AC3:AD3"/>
    <mergeCell ref="AE3:AF3"/>
    <mergeCell ref="A1:AF1"/>
    <mergeCell ref="C188:AF188"/>
    <mergeCell ref="C179:AF179"/>
    <mergeCell ref="C170:AF170"/>
    <mergeCell ref="C128:AF128"/>
    <mergeCell ref="C126:AF126"/>
    <mergeCell ref="C120:AF120"/>
    <mergeCell ref="C117:AF117"/>
    <mergeCell ref="C112:AF112"/>
    <mergeCell ref="C102:AF102"/>
    <mergeCell ref="C95:AF95"/>
    <mergeCell ref="C87:AF87"/>
    <mergeCell ref="C82:AF82"/>
    <mergeCell ref="C25:AF25"/>
    <mergeCell ref="C23:AF23"/>
    <mergeCell ref="C15:AF15"/>
    <mergeCell ref="C9:AF9"/>
    <mergeCell ref="C4:AF4"/>
    <mergeCell ref="I2:L2"/>
    <mergeCell ref="K3:L3"/>
    <mergeCell ref="D105:H105"/>
    <mergeCell ref="B110:B111"/>
    <mergeCell ref="A196:H196"/>
    <mergeCell ref="A189:B189"/>
    <mergeCell ref="A103:B103"/>
    <mergeCell ref="A99:B99"/>
    <mergeCell ref="A70:B70"/>
    <mergeCell ref="Y2:AB2"/>
    <mergeCell ref="Y3:Z3"/>
    <mergeCell ref="AA3:AB3"/>
    <mergeCell ref="B2:B3"/>
    <mergeCell ref="A2:A3"/>
    <mergeCell ref="F2:G2"/>
    <mergeCell ref="E2:E3"/>
    <mergeCell ref="D2:D3"/>
    <mergeCell ref="C2:C3"/>
    <mergeCell ref="M2:P2"/>
    <mergeCell ref="M3:N3"/>
    <mergeCell ref="O3:P3"/>
    <mergeCell ref="Q2:T2"/>
    <mergeCell ref="Q3:R3"/>
    <mergeCell ref="S3:T3"/>
    <mergeCell ref="U2:X2"/>
    <mergeCell ref="U3:V3"/>
    <mergeCell ref="A197:F197"/>
    <mergeCell ref="D174:G174"/>
    <mergeCell ref="D171:G171"/>
    <mergeCell ref="A193:B193"/>
    <mergeCell ref="A171:B171"/>
    <mergeCell ref="A151:B151"/>
    <mergeCell ref="A163:B163"/>
    <mergeCell ref="A155:B155"/>
    <mergeCell ref="A107:B107"/>
    <mergeCell ref="D110:D111"/>
    <mergeCell ref="E110:E111"/>
    <mergeCell ref="A191:B191"/>
    <mergeCell ref="F110:G110"/>
    <mergeCell ref="A144:B144"/>
    <mergeCell ref="A137:B137"/>
    <mergeCell ref="A129:B129"/>
    <mergeCell ref="B109:AF109"/>
    <mergeCell ref="I110:L110"/>
    <mergeCell ref="M110:P110"/>
    <mergeCell ref="Q110:T110"/>
    <mergeCell ref="U110:X110"/>
    <mergeCell ref="Y110:AB110"/>
    <mergeCell ref="AC110:AF110"/>
    <mergeCell ref="I111:J111"/>
    <mergeCell ref="A49:B49"/>
    <mergeCell ref="A42:B42"/>
    <mergeCell ref="A34:B34"/>
    <mergeCell ref="A56:B56"/>
    <mergeCell ref="A96:B96"/>
    <mergeCell ref="A26:B26"/>
    <mergeCell ref="A174:B174"/>
    <mergeCell ref="A110:A111"/>
    <mergeCell ref="C110:C111"/>
    <mergeCell ref="A62:B62"/>
    <mergeCell ref="A105:B105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33" fitToHeight="0" orientation="landscape" r:id="rId1"/>
  <headerFooter>
    <oddFooter>&amp;C&amp;"Arial,Normal"&amp;20Página &amp;P de &amp;N</oddFooter>
  </headerFooter>
  <rowBreaks count="3" manualBreakCount="3">
    <brk id="56" max="31" man="1"/>
    <brk id="108" max="32" man="1"/>
    <brk id="162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ESTIMATIVA</vt:lpstr>
      <vt:lpstr>'PLANILHA ESTIMATIVA'!Area_de_impressao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Souza</dc:creator>
  <cp:lastModifiedBy>Rodrigo Souza</cp:lastModifiedBy>
  <cp:lastPrinted>2018-07-06T14:20:17Z</cp:lastPrinted>
  <dcterms:created xsi:type="dcterms:W3CDTF">2017-08-29T14:04:03Z</dcterms:created>
  <dcterms:modified xsi:type="dcterms:W3CDTF">2018-07-06T14:39:41Z</dcterms:modified>
</cp:coreProperties>
</file>