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OE\PORTARIAS\PORTARIA P1 E BALANÇA\02_PASTA TÉCNICA - 2019 - NOVA PORTARIA P1 e BALANÇAS\02_MEMORIAIS\ANEXOS\CORRETA - ÚLTIMA VERSÃO - SETEMBRO 2019\"/>
    </mc:Choice>
  </mc:AlternateContent>
  <xr:revisionPtr revIDLastSave="0" documentId="13_ncr:1_{75DB5CA8-66E1-4DA9-A26B-08052383CDED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PLANILHA DE ORÇAMENTO DE OBRA" sheetId="1" r:id="rId1"/>
  </sheets>
  <definedNames>
    <definedName name="_xlnm.Print_Area" localSheetId="0">'PLANILHA DE ORÇAMENTO DE OBRA'!$A$1:$I$453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4" i="1" l="1"/>
  <c r="G376" i="1"/>
  <c r="G373" i="1"/>
  <c r="G375" i="1"/>
  <c r="G372" i="1"/>
  <c r="G417" i="1" l="1"/>
  <c r="G405" i="1" l="1"/>
  <c r="G18" i="1" l="1"/>
  <c r="G322" i="1" l="1"/>
  <c r="G385" i="1" l="1"/>
  <c r="G390" i="1"/>
  <c r="G391" i="1"/>
  <c r="G392" i="1"/>
  <c r="G393" i="1"/>
  <c r="G394" i="1"/>
  <c r="G395" i="1"/>
  <c r="G396" i="1"/>
  <c r="G397" i="1"/>
  <c r="G389" i="1"/>
  <c r="G43" i="1" l="1"/>
  <c r="G377" i="1" l="1"/>
  <c r="G309" i="1"/>
  <c r="G430" i="1"/>
  <c r="G429" i="1"/>
  <c r="G428" i="1"/>
  <c r="G427" i="1"/>
  <c r="G426" i="1"/>
  <c r="G425" i="1"/>
  <c r="G424" i="1"/>
  <c r="G423" i="1"/>
  <c r="G422" i="1"/>
  <c r="G421" i="1"/>
  <c r="G357" i="1" l="1"/>
  <c r="G234" i="1"/>
  <c r="G188" i="1"/>
  <c r="G135" i="1"/>
  <c r="G105" i="1"/>
  <c r="G290" i="1"/>
  <c r="G289" i="1"/>
  <c r="G232" i="1"/>
  <c r="G186" i="1"/>
  <c r="G147" i="1"/>
  <c r="G102" i="1"/>
  <c r="G315" i="1"/>
  <c r="G316" i="1"/>
  <c r="G317" i="1"/>
  <c r="G318" i="1"/>
  <c r="G313" i="1"/>
  <c r="G312" i="1"/>
  <c r="G300" i="1" l="1"/>
  <c r="G301" i="1"/>
  <c r="G302" i="1"/>
  <c r="G303" i="1"/>
  <c r="G246" i="1"/>
  <c r="G245" i="1"/>
  <c r="G244" i="1"/>
  <c r="G198" i="1"/>
  <c r="G199" i="1"/>
  <c r="G200" i="1"/>
  <c r="G152" i="1"/>
  <c r="G153" i="1"/>
  <c r="G154" i="1"/>
  <c r="G111" i="1"/>
  <c r="G112" i="1"/>
  <c r="G113" i="1"/>
  <c r="G82" i="1"/>
  <c r="G52" i="1" l="1"/>
  <c r="G53" i="1"/>
  <c r="G51" i="1"/>
  <c r="G386" i="1" l="1"/>
  <c r="G383" i="1" l="1"/>
  <c r="G365" i="1" l="1"/>
  <c r="G378" i="1"/>
  <c r="G379" i="1"/>
  <c r="G380" i="1"/>
  <c r="G381" i="1"/>
  <c r="G382" i="1"/>
  <c r="G384" i="1"/>
  <c r="G387" i="1"/>
  <c r="G280" i="1"/>
  <c r="G240" i="1"/>
  <c r="G194" i="1"/>
  <c r="G148" i="1"/>
  <c r="G106" i="1"/>
  <c r="G107" i="1"/>
  <c r="G334" i="1"/>
  <c r="G335" i="1"/>
  <c r="G336" i="1"/>
  <c r="G337" i="1"/>
  <c r="G407" i="1" l="1"/>
  <c r="G331" i="1" l="1"/>
  <c r="G321" i="1"/>
  <c r="G13" i="1"/>
  <c r="G368" i="1" l="1"/>
  <c r="G366" i="1"/>
  <c r="G359" i="1"/>
  <c r="G367" i="1"/>
  <c r="G364" i="1"/>
  <c r="G361" i="1"/>
  <c r="G362" i="1"/>
  <c r="G363" i="1"/>
  <c r="G330" i="1" l="1"/>
  <c r="G341" i="1" l="1"/>
  <c r="G342" i="1"/>
  <c r="G343" i="1"/>
  <c r="G344" i="1"/>
  <c r="G314" i="1"/>
  <c r="G355" i="1"/>
  <c r="G353" i="1"/>
  <c r="G352" i="1"/>
  <c r="G351" i="1"/>
  <c r="G348" i="1"/>
  <c r="G349" i="1"/>
  <c r="G350" i="1"/>
  <c r="G354" i="1"/>
  <c r="G12" i="1"/>
  <c r="G411" i="1"/>
  <c r="G437" i="1" l="1"/>
  <c r="G291" i="1"/>
  <c r="G292" i="1"/>
  <c r="G293" i="1"/>
  <c r="G294" i="1"/>
  <c r="G431" i="1"/>
  <c r="G432" i="1"/>
  <c r="G433" i="1"/>
  <c r="G434" i="1"/>
  <c r="G435" i="1"/>
  <c r="G328" i="1" l="1"/>
  <c r="G329" i="1"/>
  <c r="G403" i="1" l="1"/>
  <c r="G45" i="1"/>
  <c r="G404" i="1"/>
  <c r="G279" i="1"/>
  <c r="G295" i="1"/>
  <c r="G288" i="1"/>
  <c r="G287" i="1"/>
  <c r="G286" i="1"/>
  <c r="G283" i="1"/>
  <c r="G284" i="1"/>
  <c r="G285" i="1"/>
  <c r="G296" i="1"/>
  <c r="G282" i="1"/>
  <c r="G415" i="1"/>
  <c r="G414" i="1"/>
  <c r="G442" i="1"/>
  <c r="G438" i="1"/>
  <c r="G439" i="1"/>
  <c r="G440" i="1"/>
  <c r="G441" i="1"/>
  <c r="G412" i="1"/>
  <c r="G420" i="1"/>
  <c r="G44" i="1"/>
  <c r="G406" i="1"/>
  <c r="G408" i="1"/>
  <c r="G445" i="1"/>
  <c r="G446" i="1"/>
  <c r="G327" i="1"/>
  <c r="G447" i="1"/>
  <c r="G323" i="1"/>
  <c r="G444" i="1"/>
  <c r="G263" i="1" l="1"/>
  <c r="G264" i="1"/>
  <c r="G265" i="1"/>
  <c r="G266" i="1"/>
  <c r="G267" i="1"/>
  <c r="G268" i="1"/>
  <c r="G269" i="1"/>
  <c r="G276" i="1"/>
  <c r="G277" i="1"/>
  <c r="G278" i="1"/>
  <c r="G261" i="1"/>
  <c r="G252" i="1"/>
  <c r="G450" i="1"/>
  <c r="G419" i="1"/>
  <c r="G413" i="1"/>
  <c r="G410" i="1"/>
  <c r="G402" i="1"/>
  <c r="G271" i="1"/>
  <c r="G275" i="1"/>
  <c r="G273" i="1"/>
  <c r="G274" i="1"/>
  <c r="G272" i="1"/>
  <c r="G270" i="1"/>
  <c r="G258" i="1"/>
  <c r="G259" i="1"/>
  <c r="G260" i="1"/>
  <c r="G262" i="1"/>
  <c r="G398" i="1"/>
  <c r="G371" i="1"/>
  <c r="G370" i="1"/>
  <c r="G356" i="1"/>
  <c r="G347" i="1"/>
  <c r="G360" i="1"/>
  <c r="G308" i="1"/>
  <c r="G307" i="1"/>
  <c r="G299" i="1"/>
  <c r="G304" i="1"/>
  <c r="G305" i="1"/>
  <c r="G306" i="1"/>
  <c r="G310" i="1"/>
  <c r="G311" i="1"/>
  <c r="G319" i="1"/>
  <c r="G320" i="1"/>
  <c r="G333" i="1"/>
  <c r="G338" i="1"/>
  <c r="G340" i="1"/>
  <c r="G345" i="1"/>
  <c r="G298" i="1"/>
  <c r="G235" i="1"/>
  <c r="G236" i="1"/>
  <c r="G237" i="1"/>
  <c r="G189" i="1"/>
  <c r="G190" i="1"/>
  <c r="G191" i="1"/>
  <c r="G192" i="1"/>
  <c r="G193" i="1"/>
  <c r="G138" i="1"/>
  <c r="G136" i="1"/>
  <c r="G137" i="1"/>
  <c r="G89" i="1"/>
  <c r="G87" i="1"/>
  <c r="G90" i="1"/>
  <c r="G88" i="1"/>
  <c r="G91" i="1"/>
  <c r="G197" i="1"/>
  <c r="G201" i="1"/>
  <c r="G202" i="1"/>
  <c r="G203" i="1"/>
  <c r="G204" i="1"/>
  <c r="G205" i="1"/>
  <c r="G209" i="1"/>
  <c r="G210" i="1"/>
  <c r="G206" i="1"/>
  <c r="G207" i="1"/>
  <c r="G208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3" i="1"/>
  <c r="G238" i="1"/>
  <c r="G239" i="1"/>
  <c r="G196" i="1"/>
  <c r="G151" i="1"/>
  <c r="G155" i="1"/>
  <c r="G156" i="1"/>
  <c r="G157" i="1"/>
  <c r="G158" i="1"/>
  <c r="G159" i="1"/>
  <c r="G163" i="1"/>
  <c r="G164" i="1"/>
  <c r="G160" i="1"/>
  <c r="G161" i="1"/>
  <c r="G162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7" i="1"/>
  <c r="G150" i="1"/>
  <c r="G110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9" i="1"/>
  <c r="G140" i="1"/>
  <c r="G141" i="1"/>
  <c r="G142" i="1"/>
  <c r="G143" i="1"/>
  <c r="G144" i="1"/>
  <c r="G145" i="1"/>
  <c r="G146" i="1"/>
  <c r="G50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3" i="1"/>
  <c r="G84" i="1"/>
  <c r="G85" i="1"/>
  <c r="G86" i="1"/>
  <c r="G92" i="1"/>
  <c r="G93" i="1"/>
  <c r="G94" i="1"/>
  <c r="G95" i="1"/>
  <c r="G96" i="1"/>
  <c r="G97" i="1"/>
  <c r="G98" i="1"/>
  <c r="G99" i="1"/>
  <c r="G100" i="1"/>
  <c r="G101" i="1"/>
  <c r="G103" i="1"/>
  <c r="G104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9" i="1"/>
  <c r="G20" i="1"/>
  <c r="G21" i="1"/>
  <c r="G22" i="1"/>
  <c r="G23" i="1"/>
  <c r="G7" i="1"/>
  <c r="G8" i="1"/>
  <c r="G9" i="1"/>
  <c r="G10" i="1"/>
  <c r="G11" i="1"/>
  <c r="G448" i="1" l="1"/>
  <c r="H417" i="1" s="1"/>
  <c r="G399" i="1"/>
  <c r="G451" i="1"/>
  <c r="G49" i="1"/>
  <c r="G109" i="1"/>
  <c r="G242" i="1"/>
  <c r="G243" i="1"/>
  <c r="G247" i="1"/>
  <c r="G248" i="1"/>
  <c r="G249" i="1"/>
  <c r="G250" i="1"/>
  <c r="G251" i="1"/>
  <c r="G253" i="1"/>
  <c r="G254" i="1"/>
  <c r="G255" i="1"/>
  <c r="G256" i="1"/>
  <c r="G257" i="1"/>
  <c r="G28" i="1"/>
  <c r="G17" i="1"/>
  <c r="G25" i="1"/>
  <c r="H405" i="1" l="1"/>
  <c r="H376" i="1"/>
  <c r="H374" i="1"/>
  <c r="H375" i="1"/>
  <c r="H373" i="1"/>
  <c r="H397" i="1"/>
  <c r="H372" i="1"/>
  <c r="H385" i="1"/>
  <c r="H396" i="1"/>
  <c r="H391" i="1"/>
  <c r="H395" i="1"/>
  <c r="H393" i="1"/>
  <c r="H389" i="1"/>
  <c r="H390" i="1"/>
  <c r="H392" i="1"/>
  <c r="H394" i="1"/>
  <c r="H450" i="1"/>
  <c r="H451" i="1" s="1"/>
  <c r="H357" i="1"/>
  <c r="H377" i="1"/>
  <c r="H407" i="1"/>
  <c r="H386" i="1"/>
  <c r="G324" i="1"/>
  <c r="H383" i="1"/>
  <c r="H380" i="1"/>
  <c r="H382" i="1"/>
  <c r="H381" i="1"/>
  <c r="H379" i="1"/>
  <c r="H384" i="1"/>
  <c r="H387" i="1"/>
  <c r="H378" i="1"/>
  <c r="H365" i="1"/>
  <c r="H334" i="1"/>
  <c r="H337" i="1"/>
  <c r="H336" i="1"/>
  <c r="H335" i="1"/>
  <c r="H359" i="1"/>
  <c r="H331" i="1"/>
  <c r="H363" i="1"/>
  <c r="H361" i="1"/>
  <c r="H362" i="1"/>
  <c r="H367" i="1"/>
  <c r="H366" i="1"/>
  <c r="H364" i="1"/>
  <c r="H330" i="1"/>
  <c r="H344" i="1"/>
  <c r="H341" i="1"/>
  <c r="H342" i="1"/>
  <c r="H343" i="1"/>
  <c r="H353" i="1"/>
  <c r="H355" i="1"/>
  <c r="H351" i="1"/>
  <c r="H352" i="1"/>
  <c r="H349" i="1"/>
  <c r="H348" i="1"/>
  <c r="H350" i="1"/>
  <c r="H354" i="1"/>
  <c r="H437" i="1"/>
  <c r="H411" i="1"/>
  <c r="H403" i="1"/>
  <c r="H432" i="1"/>
  <c r="H433" i="1"/>
  <c r="H431" i="1"/>
  <c r="H434" i="1"/>
  <c r="H435" i="1"/>
  <c r="H327" i="1"/>
  <c r="H328" i="1"/>
  <c r="H329" i="1"/>
  <c r="G46" i="1"/>
  <c r="H415" i="1"/>
  <c r="H438" i="1"/>
  <c r="H442" i="1"/>
  <c r="H414" i="1"/>
  <c r="H404" i="1"/>
  <c r="H441" i="1"/>
  <c r="H440" i="1"/>
  <c r="H439" i="1"/>
  <c r="H412" i="1"/>
  <c r="H420" i="1"/>
  <c r="H419" i="1"/>
  <c r="H356" i="1"/>
  <c r="H338" i="1"/>
  <c r="H368" i="1"/>
  <c r="H347" i="1"/>
  <c r="H340" i="1"/>
  <c r="H345" i="1"/>
  <c r="H333" i="1"/>
  <c r="H371" i="1"/>
  <c r="H398" i="1"/>
  <c r="H360" i="1"/>
  <c r="H370" i="1"/>
  <c r="H445" i="1"/>
  <c r="H410" i="1"/>
  <c r="H402" i="1"/>
  <c r="H444" i="1"/>
  <c r="H446" i="1"/>
  <c r="H413" i="1"/>
  <c r="H408" i="1"/>
  <c r="H406" i="1"/>
  <c r="H447" i="1"/>
  <c r="G26" i="1"/>
  <c r="G6" i="1"/>
  <c r="H25" i="1" l="1"/>
  <c r="H18" i="1"/>
  <c r="H309" i="1"/>
  <c r="H322" i="1"/>
  <c r="H399" i="1"/>
  <c r="H45" i="1"/>
  <c r="H43" i="1"/>
  <c r="H234" i="1"/>
  <c r="H424" i="1"/>
  <c r="H427" i="1"/>
  <c r="H423" i="1"/>
  <c r="H426" i="1"/>
  <c r="H430" i="1"/>
  <c r="H422" i="1"/>
  <c r="H421" i="1"/>
  <c r="H428" i="1"/>
  <c r="H425" i="1"/>
  <c r="H429" i="1"/>
  <c r="H135" i="1"/>
  <c r="H188" i="1"/>
  <c r="H289" i="1"/>
  <c r="H105" i="1"/>
  <c r="H102" i="1"/>
  <c r="H232" i="1"/>
  <c r="H186" i="1"/>
  <c r="H147" i="1"/>
  <c r="H290" i="1"/>
  <c r="H315" i="1"/>
  <c r="H318" i="1"/>
  <c r="H316" i="1"/>
  <c r="H317" i="1"/>
  <c r="H312" i="1"/>
  <c r="H313" i="1"/>
  <c r="H302" i="1"/>
  <c r="H303" i="1"/>
  <c r="H301" i="1"/>
  <c r="H300" i="1"/>
  <c r="H244" i="1"/>
  <c r="H246" i="1"/>
  <c r="H245" i="1"/>
  <c r="H200" i="1"/>
  <c r="H199" i="1"/>
  <c r="H198" i="1"/>
  <c r="H152" i="1"/>
  <c r="H154" i="1"/>
  <c r="H153" i="1"/>
  <c r="H113" i="1"/>
  <c r="H111" i="1"/>
  <c r="H112" i="1"/>
  <c r="H52" i="1"/>
  <c r="H82" i="1"/>
  <c r="H51" i="1"/>
  <c r="H53" i="1"/>
  <c r="H240" i="1"/>
  <c r="H280" i="1"/>
  <c r="H194" i="1"/>
  <c r="H148" i="1"/>
  <c r="H321" i="1"/>
  <c r="H107" i="1"/>
  <c r="H106" i="1"/>
  <c r="H173" i="1"/>
  <c r="H119" i="1"/>
  <c r="H60" i="1"/>
  <c r="H191" i="1"/>
  <c r="H95" i="1"/>
  <c r="H247" i="1"/>
  <c r="H192" i="1"/>
  <c r="H211" i="1"/>
  <c r="H128" i="1"/>
  <c r="H182" i="1"/>
  <c r="H118" i="1"/>
  <c r="H251" i="1"/>
  <c r="H237" i="1"/>
  <c r="H323" i="1"/>
  <c r="H109" i="1"/>
  <c r="H216" i="1"/>
  <c r="H222" i="1"/>
  <c r="H132" i="1"/>
  <c r="H85" i="1"/>
  <c r="H49" i="1"/>
  <c r="H98" i="1"/>
  <c r="H120" i="1"/>
  <c r="H256" i="1"/>
  <c r="H126" i="1"/>
  <c r="H208" i="1"/>
  <c r="H255" i="1"/>
  <c r="H179" i="1"/>
  <c r="H184" i="1"/>
  <c r="H178" i="1"/>
  <c r="H90" i="1"/>
  <c r="H115" i="1"/>
  <c r="H268" i="1"/>
  <c r="H180" i="1"/>
  <c r="H177" i="1"/>
  <c r="H224" i="1"/>
  <c r="H181" i="1"/>
  <c r="H218" i="1"/>
  <c r="H277" i="1"/>
  <c r="H260" i="1"/>
  <c r="H307" i="1"/>
  <c r="H310" i="1"/>
  <c r="H77" i="1"/>
  <c r="H270" i="1"/>
  <c r="H168" i="1"/>
  <c r="H266" i="1"/>
  <c r="H262" i="1"/>
  <c r="H269" i="1"/>
  <c r="H161" i="1"/>
  <c r="H273" i="1"/>
  <c r="H174" i="1"/>
  <c r="H151" i="1"/>
  <c r="H242" i="1"/>
  <c r="H141" i="1"/>
  <c r="H78" i="1"/>
  <c r="H73" i="1"/>
  <c r="H278" i="1"/>
  <c r="H143" i="1"/>
  <c r="H114" i="1"/>
  <c r="H76" i="1"/>
  <c r="H160" i="1"/>
  <c r="H133" i="1"/>
  <c r="H150" i="1"/>
  <c r="H248" i="1"/>
  <c r="H142" i="1"/>
  <c r="H202" i="1"/>
  <c r="H220" i="1"/>
  <c r="H156" i="1"/>
  <c r="H170" i="1"/>
  <c r="H308" i="1"/>
  <c r="H75" i="1"/>
  <c r="H283" i="1"/>
  <c r="H88" i="1"/>
  <c r="H56" i="1"/>
  <c r="H127" i="1"/>
  <c r="H138" i="1"/>
  <c r="H320" i="1"/>
  <c r="H235" i="1"/>
  <c r="H131" i="1"/>
  <c r="H146" i="1"/>
  <c r="H226" i="1"/>
  <c r="H64" i="1"/>
  <c r="H172" i="1"/>
  <c r="H165" i="1"/>
  <c r="H93" i="1"/>
  <c r="H196" i="1"/>
  <c r="H311" i="1"/>
  <c r="H69" i="1"/>
  <c r="H257" i="1"/>
  <c r="H231" i="1"/>
  <c r="H116" i="1"/>
  <c r="H137" i="1"/>
  <c r="H206" i="1"/>
  <c r="H65" i="1"/>
  <c r="H229" i="1"/>
  <c r="H99" i="1"/>
  <c r="H304" i="1"/>
  <c r="H233" i="1"/>
  <c r="H243" i="1"/>
  <c r="H203" i="1"/>
  <c r="H121" i="1"/>
  <c r="H68" i="1"/>
  <c r="H159" i="1"/>
  <c r="H287" i="1"/>
  <c r="H176" i="1"/>
  <c r="H162" i="1"/>
  <c r="H139" i="1"/>
  <c r="H250" i="1"/>
  <c r="H144" i="1"/>
  <c r="H104" i="1"/>
  <c r="H204" i="1"/>
  <c r="H79" i="1"/>
  <c r="H282" i="1"/>
  <c r="H55" i="1"/>
  <c r="H265" i="1"/>
  <c r="H87" i="1"/>
  <c r="H193" i="1"/>
  <c r="H91" i="1"/>
  <c r="H205" i="1"/>
  <c r="H319" i="1"/>
  <c r="H288" i="1"/>
  <c r="H272" i="1"/>
  <c r="H100" i="1"/>
  <c r="H96" i="1"/>
  <c r="H239" i="1"/>
  <c r="H227" i="1"/>
  <c r="H169" i="1"/>
  <c r="H136" i="1"/>
  <c r="H164" i="1"/>
  <c r="H189" i="1"/>
  <c r="H97" i="1"/>
  <c r="H271" i="1"/>
  <c r="H190" i="1"/>
  <c r="H80" i="1"/>
  <c r="H103" i="1"/>
  <c r="H54" i="1"/>
  <c r="H145" i="1"/>
  <c r="H125" i="1"/>
  <c r="H214" i="1"/>
  <c r="H187" i="1"/>
  <c r="H254" i="1"/>
  <c r="H296" i="1"/>
  <c r="H185" i="1"/>
  <c r="H67" i="1"/>
  <c r="H134" i="1"/>
  <c r="H72" i="1"/>
  <c r="H285" i="1"/>
  <c r="H292" i="1"/>
  <c r="H207" i="1"/>
  <c r="H81" i="1"/>
  <c r="H70" i="1"/>
  <c r="H83" i="1"/>
  <c r="H261" i="1"/>
  <c r="H276" i="1"/>
  <c r="H62" i="1"/>
  <c r="H74" i="1"/>
  <c r="H212" i="1"/>
  <c r="H101" i="1"/>
  <c r="H264" i="1"/>
  <c r="H210" i="1"/>
  <c r="H259" i="1"/>
  <c r="H66" i="1"/>
  <c r="H89" i="1"/>
  <c r="H71" i="1"/>
  <c r="H117" i="1"/>
  <c r="H129" i="1"/>
  <c r="H295" i="1"/>
  <c r="H293" i="1"/>
  <c r="H124" i="1"/>
  <c r="H274" i="1"/>
  <c r="H249" i="1"/>
  <c r="H130" i="1"/>
  <c r="H183" i="1"/>
  <c r="H209" i="1"/>
  <c r="H122" i="1"/>
  <c r="H155" i="1"/>
  <c r="H175" i="1"/>
  <c r="H298" i="1"/>
  <c r="H50" i="1"/>
  <c r="H252" i="1"/>
  <c r="H57" i="1"/>
  <c r="H63" i="1"/>
  <c r="H167" i="1"/>
  <c r="H158" i="1"/>
  <c r="H140" i="1"/>
  <c r="H299" i="1"/>
  <c r="H86" i="1"/>
  <c r="H286" i="1"/>
  <c r="H291" i="1"/>
  <c r="H123" i="1"/>
  <c r="H305" i="1"/>
  <c r="H61" i="1"/>
  <c r="H171" i="1"/>
  <c r="H84" i="1"/>
  <c r="H110" i="1"/>
  <c r="H225" i="1"/>
  <c r="H157" i="1"/>
  <c r="H306" i="1"/>
  <c r="H217" i="1"/>
  <c r="H238" i="1"/>
  <c r="H59" i="1"/>
  <c r="H228" i="1"/>
  <c r="H253" i="1"/>
  <c r="H223" i="1"/>
  <c r="H197" i="1"/>
  <c r="H201" i="1"/>
  <c r="H213" i="1"/>
  <c r="H215" i="1"/>
  <c r="H275" i="1"/>
  <c r="H263" i="1"/>
  <c r="H92" i="1"/>
  <c r="H166" i="1"/>
  <c r="H163" i="1"/>
  <c r="H230" i="1"/>
  <c r="H267" i="1"/>
  <c r="H236" i="1"/>
  <c r="H94" i="1"/>
  <c r="H221" i="1"/>
  <c r="H58" i="1"/>
  <c r="H258" i="1"/>
  <c r="H284" i="1"/>
  <c r="H279" i="1"/>
  <c r="H314" i="1"/>
  <c r="H219" i="1"/>
  <c r="H294" i="1"/>
  <c r="H28" i="1"/>
  <c r="H44" i="1"/>
  <c r="H31" i="1"/>
  <c r="H33" i="1"/>
  <c r="H36" i="1"/>
  <c r="H38" i="1"/>
  <c r="H39" i="1"/>
  <c r="H30" i="1"/>
  <c r="H35" i="1"/>
  <c r="H41" i="1"/>
  <c r="H40" i="1"/>
  <c r="H37" i="1"/>
  <c r="H29" i="1"/>
  <c r="H34" i="1"/>
  <c r="H32" i="1"/>
  <c r="H42" i="1"/>
  <c r="H21" i="1"/>
  <c r="H23" i="1"/>
  <c r="H22" i="1"/>
  <c r="H19" i="1"/>
  <c r="H20" i="1"/>
  <c r="H17" i="1"/>
  <c r="G14" i="1"/>
  <c r="H448" i="1" l="1"/>
  <c r="H324" i="1"/>
  <c r="H13" i="1"/>
  <c r="G453" i="1"/>
  <c r="H46" i="1"/>
  <c r="H12" i="1"/>
  <c r="H26" i="1"/>
  <c r="H7" i="1"/>
  <c r="H11" i="1"/>
  <c r="H6" i="1"/>
  <c r="H8" i="1"/>
  <c r="H9" i="1"/>
  <c r="H10" i="1"/>
  <c r="I376" i="1" l="1"/>
  <c r="I374" i="1"/>
  <c r="I375" i="1"/>
  <c r="I373" i="1"/>
  <c r="I417" i="1"/>
  <c r="I372" i="1"/>
  <c r="I18" i="1"/>
  <c r="I405" i="1"/>
  <c r="I385" i="1"/>
  <c r="I322" i="1"/>
  <c r="I389" i="1"/>
  <c r="I397" i="1"/>
  <c r="I390" i="1"/>
  <c r="I394" i="1"/>
  <c r="I396" i="1"/>
  <c r="I391" i="1"/>
  <c r="I395" i="1"/>
  <c r="I392" i="1"/>
  <c r="I393" i="1"/>
  <c r="I451" i="1"/>
  <c r="I43" i="1"/>
  <c r="I309" i="1"/>
  <c r="I377" i="1"/>
  <c r="I422" i="1"/>
  <c r="I425" i="1"/>
  <c r="I428" i="1"/>
  <c r="I424" i="1"/>
  <c r="I421" i="1"/>
  <c r="I426" i="1"/>
  <c r="I423" i="1"/>
  <c r="I427" i="1"/>
  <c r="I429" i="1"/>
  <c r="I430" i="1"/>
  <c r="I357" i="1"/>
  <c r="I188" i="1"/>
  <c r="I234" i="1"/>
  <c r="I105" i="1"/>
  <c r="I135" i="1"/>
  <c r="I289" i="1"/>
  <c r="I290" i="1"/>
  <c r="I186" i="1"/>
  <c r="I232" i="1"/>
  <c r="I102" i="1"/>
  <c r="I147" i="1"/>
  <c r="I315" i="1"/>
  <c r="I317" i="1"/>
  <c r="I316" i="1"/>
  <c r="I318" i="1"/>
  <c r="I312" i="1"/>
  <c r="I313" i="1"/>
  <c r="I302" i="1"/>
  <c r="I301" i="1"/>
  <c r="I303" i="1"/>
  <c r="I300" i="1"/>
  <c r="I244" i="1"/>
  <c r="I245" i="1"/>
  <c r="I246" i="1"/>
  <c r="I199" i="1"/>
  <c r="I200" i="1"/>
  <c r="I198" i="1"/>
  <c r="I154" i="1"/>
  <c r="I153" i="1"/>
  <c r="I152" i="1"/>
  <c r="I113" i="1"/>
  <c r="I112" i="1"/>
  <c r="I111" i="1"/>
  <c r="I52" i="1"/>
  <c r="I82" i="1"/>
  <c r="I53" i="1"/>
  <c r="I386" i="1"/>
  <c r="I51" i="1"/>
  <c r="I383" i="1"/>
  <c r="I365" i="1"/>
  <c r="I387" i="1"/>
  <c r="I381" i="1"/>
  <c r="I382" i="1"/>
  <c r="I380" i="1"/>
  <c r="I379" i="1"/>
  <c r="I378" i="1"/>
  <c r="I384" i="1"/>
  <c r="I280" i="1"/>
  <c r="I240" i="1"/>
  <c r="I148" i="1"/>
  <c r="I194" i="1"/>
  <c r="I107" i="1"/>
  <c r="I106" i="1"/>
  <c r="I334" i="1"/>
  <c r="I336" i="1"/>
  <c r="I335" i="1"/>
  <c r="I337" i="1"/>
  <c r="I407" i="1"/>
  <c r="I321" i="1"/>
  <c r="I331" i="1"/>
  <c r="I359" i="1"/>
  <c r="I13" i="1"/>
  <c r="H14" i="1"/>
  <c r="I364" i="1"/>
  <c r="I367" i="1"/>
  <c r="I366" i="1"/>
  <c r="I362" i="1"/>
  <c r="I363" i="1"/>
  <c r="I361" i="1"/>
  <c r="I330" i="1"/>
  <c r="I343" i="1"/>
  <c r="I342" i="1"/>
  <c r="I341" i="1"/>
  <c r="I344" i="1"/>
  <c r="I314" i="1"/>
  <c r="I353" i="1"/>
  <c r="I355" i="1"/>
  <c r="I351" i="1"/>
  <c r="I352" i="1"/>
  <c r="I350" i="1"/>
  <c r="I349" i="1"/>
  <c r="I348" i="1"/>
  <c r="I354" i="1"/>
  <c r="I411" i="1"/>
  <c r="I12" i="1"/>
  <c r="I437" i="1"/>
  <c r="I293" i="1"/>
  <c r="I292" i="1"/>
  <c r="I294" i="1"/>
  <c r="I291" i="1"/>
  <c r="I432" i="1"/>
  <c r="I435" i="1"/>
  <c r="I433" i="1"/>
  <c r="I434" i="1"/>
  <c r="I431" i="1"/>
  <c r="I403" i="1"/>
  <c r="I329" i="1"/>
  <c r="I328" i="1"/>
  <c r="I404" i="1"/>
  <c r="I45" i="1"/>
  <c r="I286" i="1"/>
  <c r="I287" i="1"/>
  <c r="I288" i="1"/>
  <c r="I296" i="1"/>
  <c r="I295" i="1"/>
  <c r="I283" i="1"/>
  <c r="I284" i="1"/>
  <c r="I285" i="1"/>
  <c r="I415" i="1"/>
  <c r="I399" i="1"/>
  <c r="I360" i="1"/>
  <c r="I310" i="1"/>
  <c r="I273" i="1"/>
  <c r="I265" i="1"/>
  <c r="I257" i="1"/>
  <c r="I249" i="1"/>
  <c r="I236" i="1"/>
  <c r="I226" i="1"/>
  <c r="I218" i="1"/>
  <c r="I208" i="1"/>
  <c r="I202" i="1"/>
  <c r="I189" i="1"/>
  <c r="I179" i="1"/>
  <c r="I171" i="1"/>
  <c r="I161" i="1"/>
  <c r="I155" i="1"/>
  <c r="I141" i="1"/>
  <c r="I132" i="1"/>
  <c r="I124" i="1"/>
  <c r="I116" i="1"/>
  <c r="I100" i="1"/>
  <c r="I92" i="1"/>
  <c r="I84" i="1"/>
  <c r="I75" i="1"/>
  <c r="I67" i="1"/>
  <c r="I59" i="1"/>
  <c r="I44" i="1"/>
  <c r="I35" i="1"/>
  <c r="I21" i="1"/>
  <c r="I6" i="1"/>
  <c r="I85" i="1"/>
  <c r="I450" i="1"/>
  <c r="I414" i="1"/>
  <c r="I356" i="1"/>
  <c r="I327" i="1"/>
  <c r="I308" i="1"/>
  <c r="I272" i="1"/>
  <c r="I264" i="1"/>
  <c r="I256" i="1"/>
  <c r="I248" i="1"/>
  <c r="I235" i="1"/>
  <c r="I225" i="1"/>
  <c r="I217" i="1"/>
  <c r="I207" i="1"/>
  <c r="I201" i="1"/>
  <c r="I187" i="1"/>
  <c r="I178" i="1"/>
  <c r="I170" i="1"/>
  <c r="I160" i="1"/>
  <c r="I151" i="1"/>
  <c r="I140" i="1"/>
  <c r="I131" i="1"/>
  <c r="I123" i="1"/>
  <c r="I115" i="1"/>
  <c r="I99" i="1"/>
  <c r="I91" i="1"/>
  <c r="I83" i="1"/>
  <c r="I74" i="1"/>
  <c r="I66" i="1"/>
  <c r="I58" i="1"/>
  <c r="I42" i="1"/>
  <c r="I34" i="1"/>
  <c r="I20" i="1"/>
  <c r="I444" i="1"/>
  <c r="I333" i="1"/>
  <c r="I267" i="1"/>
  <c r="I238" i="1"/>
  <c r="I181" i="1"/>
  <c r="I143" i="1"/>
  <c r="I103" i="1"/>
  <c r="I77" i="1"/>
  <c r="I37" i="1"/>
  <c r="I402" i="1"/>
  <c r="I298" i="1"/>
  <c r="I258" i="1"/>
  <c r="I227" i="1"/>
  <c r="I203" i="1"/>
  <c r="I172" i="1"/>
  <c r="I142" i="1"/>
  <c r="I101" i="1"/>
  <c r="I60" i="1"/>
  <c r="I22" i="1"/>
  <c r="I448" i="1"/>
  <c r="I442" i="1"/>
  <c r="I413" i="1"/>
  <c r="I398" i="1"/>
  <c r="I347" i="1"/>
  <c r="I307" i="1"/>
  <c r="I279" i="1"/>
  <c r="I271" i="1"/>
  <c r="I263" i="1"/>
  <c r="I255" i="1"/>
  <c r="I247" i="1"/>
  <c r="I233" i="1"/>
  <c r="I224" i="1"/>
  <c r="I216" i="1"/>
  <c r="I206" i="1"/>
  <c r="I197" i="1"/>
  <c r="I185" i="1"/>
  <c r="I177" i="1"/>
  <c r="I169" i="1"/>
  <c r="I164" i="1"/>
  <c r="I150" i="1"/>
  <c r="I139" i="1"/>
  <c r="I130" i="1"/>
  <c r="I122" i="1"/>
  <c r="I114" i="1"/>
  <c r="I98" i="1"/>
  <c r="I90" i="1"/>
  <c r="I81" i="1"/>
  <c r="I73" i="1"/>
  <c r="I65" i="1"/>
  <c r="I57" i="1"/>
  <c r="I41" i="1"/>
  <c r="I33" i="1"/>
  <c r="I29" i="1"/>
  <c r="I19" i="1"/>
  <c r="I438" i="1"/>
  <c r="I299" i="1"/>
  <c r="I259" i="1"/>
  <c r="I228" i="1"/>
  <c r="I191" i="1"/>
  <c r="I157" i="1"/>
  <c r="I118" i="1"/>
  <c r="I69" i="1"/>
  <c r="I419" i="1"/>
  <c r="I266" i="1"/>
  <c r="I219" i="1"/>
  <c r="I180" i="1"/>
  <c r="I125" i="1"/>
  <c r="I49" i="1"/>
  <c r="I447" i="1"/>
  <c r="I441" i="1"/>
  <c r="I412" i="1"/>
  <c r="I371" i="1"/>
  <c r="I345" i="1"/>
  <c r="I323" i="1"/>
  <c r="I306" i="1"/>
  <c r="I278" i="1"/>
  <c r="I270" i="1"/>
  <c r="I262" i="1"/>
  <c r="I254" i="1"/>
  <c r="I243" i="1"/>
  <c r="I231" i="1"/>
  <c r="I223" i="1"/>
  <c r="I215" i="1"/>
  <c r="I210" i="1"/>
  <c r="I196" i="1"/>
  <c r="I184" i="1"/>
  <c r="I176" i="1"/>
  <c r="I168" i="1"/>
  <c r="I163" i="1"/>
  <c r="I146" i="1"/>
  <c r="I138" i="1"/>
  <c r="I129" i="1"/>
  <c r="I121" i="1"/>
  <c r="I110" i="1"/>
  <c r="I97" i="1"/>
  <c r="I89" i="1"/>
  <c r="I80" i="1"/>
  <c r="I72" i="1"/>
  <c r="I64" i="1"/>
  <c r="I56" i="1"/>
  <c r="I40" i="1"/>
  <c r="I32" i="1"/>
  <c r="I28" i="1"/>
  <c r="I17" i="1"/>
  <c r="I11" i="1"/>
  <c r="I420" i="1"/>
  <c r="I406" i="1"/>
  <c r="I311" i="1"/>
  <c r="I275" i="1"/>
  <c r="I251" i="1"/>
  <c r="I220" i="1"/>
  <c r="I204" i="1"/>
  <c r="I165" i="1"/>
  <c r="I126" i="1"/>
  <c r="I86" i="1"/>
  <c r="I50" i="1"/>
  <c r="I23" i="1"/>
  <c r="I250" i="1"/>
  <c r="I211" i="1"/>
  <c r="I162" i="1"/>
  <c r="I133" i="1"/>
  <c r="I93" i="1"/>
  <c r="I446" i="1"/>
  <c r="I440" i="1"/>
  <c r="I410" i="1"/>
  <c r="I370" i="1"/>
  <c r="I340" i="1"/>
  <c r="I320" i="1"/>
  <c r="I305" i="1"/>
  <c r="I277" i="1"/>
  <c r="I269" i="1"/>
  <c r="I261" i="1"/>
  <c r="I253" i="1"/>
  <c r="I242" i="1"/>
  <c r="I230" i="1"/>
  <c r="I222" i="1"/>
  <c r="I214" i="1"/>
  <c r="I209" i="1"/>
  <c r="I193" i="1"/>
  <c r="I183" i="1"/>
  <c r="I175" i="1"/>
  <c r="I167" i="1"/>
  <c r="I159" i="1"/>
  <c r="I145" i="1"/>
  <c r="I137" i="1"/>
  <c r="I128" i="1"/>
  <c r="I120" i="1"/>
  <c r="I109" i="1"/>
  <c r="I96" i="1"/>
  <c r="I88" i="1"/>
  <c r="I79" i="1"/>
  <c r="I71" i="1"/>
  <c r="I63" i="1"/>
  <c r="I55" i="1"/>
  <c r="I39" i="1"/>
  <c r="I31" i="1"/>
  <c r="I26" i="1"/>
  <c r="I7" i="1"/>
  <c r="I76" i="1"/>
  <c r="I14" i="1"/>
  <c r="I445" i="1"/>
  <c r="I439" i="1"/>
  <c r="I408" i="1"/>
  <c r="I338" i="1"/>
  <c r="I319" i="1"/>
  <c r="I304" i="1"/>
  <c r="I276" i="1"/>
  <c r="I268" i="1"/>
  <c r="I260" i="1"/>
  <c r="I252" i="1"/>
  <c r="I239" i="1"/>
  <c r="I229" i="1"/>
  <c r="I221" i="1"/>
  <c r="I213" i="1"/>
  <c r="I205" i="1"/>
  <c r="I192" i="1"/>
  <c r="I182" i="1"/>
  <c r="I174" i="1"/>
  <c r="I166" i="1"/>
  <c r="I158" i="1"/>
  <c r="I144" i="1"/>
  <c r="I136" i="1"/>
  <c r="I127" i="1"/>
  <c r="I119" i="1"/>
  <c r="I104" i="1"/>
  <c r="I95" i="1"/>
  <c r="I87" i="1"/>
  <c r="I78" i="1"/>
  <c r="I70" i="1"/>
  <c r="I62" i="1"/>
  <c r="I54" i="1"/>
  <c r="I38" i="1"/>
  <c r="I30" i="1"/>
  <c r="I25" i="1"/>
  <c r="I8" i="1"/>
  <c r="I212" i="1"/>
  <c r="I173" i="1"/>
  <c r="I134" i="1"/>
  <c r="I94" i="1"/>
  <c r="I61" i="1"/>
  <c r="I9" i="1"/>
  <c r="I46" i="1"/>
  <c r="I368" i="1"/>
  <c r="I274" i="1"/>
  <c r="I237" i="1"/>
  <c r="I190" i="1"/>
  <c r="I156" i="1"/>
  <c r="I117" i="1"/>
  <c r="I68" i="1"/>
  <c r="I36" i="1"/>
  <c r="I10" i="1"/>
  <c r="I324" i="1"/>
  <c r="I282" i="1"/>
</calcChain>
</file>

<file path=xl/sharedStrings.xml><?xml version="1.0" encoding="utf-8"?>
<sst xmlns="http://schemas.openxmlformats.org/spreadsheetml/2006/main" count="1226" uniqueCount="537">
  <si>
    <t>ITEM</t>
  </si>
  <si>
    <t>DESCRIÇÃO</t>
  </si>
  <si>
    <t>UNIDADE</t>
  </si>
  <si>
    <t>QUANTIDADE</t>
  </si>
  <si>
    <t>PREÇO TOTAL</t>
  </si>
  <si>
    <t>PERCENTUAIS</t>
  </si>
  <si>
    <t>% ITEM</t>
  </si>
  <si>
    <t>% TOTAL</t>
  </si>
  <si>
    <t>SERVIÇOS PRELIMINARES</t>
  </si>
  <si>
    <t>1.1</t>
  </si>
  <si>
    <t>mês</t>
  </si>
  <si>
    <t>CANTEIRO DE OBRA</t>
  </si>
  <si>
    <t>LOCACAO DE CONTAINER 2,30 X 4,30 M, ALT. 2,50 M, PARA SANITARIO, COM 3 BACIAS, 4 CHUVEIROS, 1 LAVATORIO E 1 MICTORIO</t>
  </si>
  <si>
    <t>1.2</t>
  </si>
  <si>
    <t>1.3</t>
  </si>
  <si>
    <t>EXECUÇÃO DE REFEITÓRIO EM CANTEIRO DE OBRA EM CHAPA DE MADEIRA COMPENSADA, NÃO INCLUSO MOBILIÁRIO E EQUIPAMENTOS. AF_02/2016</t>
  </si>
  <si>
    <t>m²</t>
  </si>
  <si>
    <t>1.4</t>
  </si>
  <si>
    <t>TOPOGRAFIA</t>
  </si>
  <si>
    <t>LOCACAO DA OBRA, COM USO DE EQUIPAMENTOS TOPOGRAFICOS, INCLUSIVE NIVELADOR</t>
  </si>
  <si>
    <t>-</t>
  </si>
  <si>
    <t>PROJETO EXECUTIVO</t>
  </si>
  <si>
    <t>1.5</t>
  </si>
  <si>
    <t>1.6</t>
  </si>
  <si>
    <t>1.7</t>
  </si>
  <si>
    <t>TOTAL ITEM 01</t>
  </si>
  <si>
    <t>1.8</t>
  </si>
  <si>
    <t>2.1</t>
  </si>
  <si>
    <t>2.2</t>
  </si>
  <si>
    <t>2.3</t>
  </si>
  <si>
    <t>2.4</t>
  </si>
  <si>
    <t>TAPUME COM TELHA METÁLICA. AF_05/2018</t>
  </si>
  <si>
    <t>74209/1</t>
  </si>
  <si>
    <t>PLACA DE OBRA EM CHAPA DE ACO GALVANIZADO</t>
  </si>
  <si>
    <t>un.</t>
  </si>
  <si>
    <t>2.5</t>
  </si>
  <si>
    <t>DEMOLIÇÕES</t>
  </si>
  <si>
    <t>2.6</t>
  </si>
  <si>
    <t>DEMOLIÇÃO DE PAVIMENTAÇÃO ASFÁLTICA COM UTILIZAÇÃO DE MARTELO PERFURADOR, ESPESSURA ATÉ 15 CM, EXCLUSIVE CARGA E TRANSPORTE</t>
  </si>
  <si>
    <t>DEMOLIÇÃO DE ALVENARIA PARA QUALQUER TIPO DE BLOCO, DE FORMA MECANIZADA, SEM REAPROVEITAMENTO. AF_12/2017</t>
  </si>
  <si>
    <t>m³</t>
  </si>
  <si>
    <t>DEMOLIÇÃO DE PILARES E VIGAS EM CONCRETO ARMADO, DE FORMA MECANIZADA COM MARTELETE, SEM REAPROVEITAMENTO. AF_12/2017</t>
  </si>
  <si>
    <t>DEMOLIÇÃO DE LAJES, DE FORMA MECANIZADA COM MARTELETE, SEM REAPROVEITAMENTO. AF_12/2017</t>
  </si>
  <si>
    <t>DEMOLIÇÃO DE RODAPÉ CERÂMICO, DE FORMA MANUAL, SEM REAPROVEITAMENTO. AF_12/2017</t>
  </si>
  <si>
    <t>m</t>
  </si>
  <si>
    <t>DEMOLIÇÃO DE REVESTIMENTO CERÂMICO, DE FORMA MECANIZADA COM MARTELETE, SEM REAPROVEITAMENTO. AF_12/2017</t>
  </si>
  <si>
    <t>2.7</t>
  </si>
  <si>
    <t>REMOÇÃO DE TELHAS DE FIBROCIMENTO, METÁLICA E CERÂMICA, DE FORMA MECANIZADA, COM USO DE GUINDASTE, SEM REAPROVEITAMENTO. AF_12/2017</t>
  </si>
  <si>
    <t>REMOÇÃO DE PORTAS, DE FORMA MANUAL, SEM REAPROVEITAMENTO. AF_12/2017</t>
  </si>
  <si>
    <t>REMOÇÃO DE JANELAS, DE FORMA MANUAL, SEM REAPROVEITAMENTO. AF_12/2017</t>
  </si>
  <si>
    <t>REMOÇÃO DE LUMINÁRIAS, DE FORMA MANUAL, SEM REAPROVEITAMENTO. AF_12/2017</t>
  </si>
  <si>
    <t>REMOÇÃO DE LOUÇAS, DE FORMA MANUAL, SEM REAPROVEITAMENTO. AF_12/2017</t>
  </si>
  <si>
    <t>CORTE RASO E RECORTE DE ÁRVORE COM DIÂMETRO DE TRONCO MAIOR OU IGUAL A 0,60 M.AF_05/2018</t>
  </si>
  <si>
    <t>REMOÇÃO DE RAÍZES REMANESCENTES DE TRONCO DE ÁRVORE COM DIÂMETRO MAIOR OU IGUAL A 0,60 M.AF_05/2018</t>
  </si>
  <si>
    <t>73822/2</t>
  </si>
  <si>
    <t>LIMPEZA MECANIZADA DE TERRENO COM REMOCAO DE CAMADA VEGETAL, UTILIZANDO MOTONIVELADORA</t>
  </si>
  <si>
    <t>3.1</t>
  </si>
  <si>
    <t>3.2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</si>
  <si>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</si>
  <si>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</si>
  <si>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</si>
  <si>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</si>
  <si>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</si>
  <si>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</si>
  <si>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</si>
  <si>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</si>
  <si>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</si>
  <si>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</si>
  <si>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</si>
  <si>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TOTAL ITEM 02</t>
  </si>
  <si>
    <t>REMOÇÃO DE GUIAS E SARJETAS DE CONCRETO EXISTENTES</t>
  </si>
  <si>
    <t>TOTAL ITEM 03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</si>
  <si>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</si>
  <si>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</si>
  <si>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</si>
  <si>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</si>
  <si>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</si>
  <si>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</si>
  <si>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</si>
  <si>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</si>
  <si>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</si>
  <si>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</si>
  <si>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</si>
  <si>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</si>
  <si>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</si>
  <si>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</si>
  <si>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</si>
  <si>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</si>
  <si>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</si>
  <si>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</si>
  <si>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</si>
  <si>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COMPLEXO DA PORTARIA</t>
  </si>
  <si>
    <t>SANITÁRIOS, VESTIÁRIOS E DEPÓSITO DE MATERIAL DE LIMPEZA</t>
  </si>
  <si>
    <t>ALVENARIA DE VEDAÇÃO DE BLOCOS VAZADOS DE CONCRETO DE 14X19X39CM (ESPESSURA 14CM) DE PAREDES COM ÁREA LÍQUIDA MAIOR OU IGUAL A 6M² COM VÃOS E ARGAMASSA DE ASSENTAMENTO COM PREPARO EM BETONEIRA. AF_06/2014</t>
  </si>
  <si>
    <t>JANELA DE ALUMÍNIO MAXIM-AR, FIXAÇÃO COM PARAFUSO SOBRE CONTRAMARCO (EXCLUSIVE CONTRAMARCO), COM VIDROS, PADRONIZADA. AF_07/2016</t>
  </si>
  <si>
    <t>PORTA EM ALUMÍNIO DE ABRIR TIPO VENEZIANA COM GUARNIÇÃO, FIXAÇÃO COM PARAFUSOS - FORNECIMENTO E INSTALAÇÃO. AF_08/2015</t>
  </si>
  <si>
    <t>ESTACA ESCAVADA MECANICAMENTE, SEM FLUIDO ESTABILIZANTE, COM 25 CM DE DIÂMETRO, ATÉ 9 M DE COMPRIMENTO, CONCRETO LANÇADO POR CAMINHÃO BETONEIRA (EXCLUSIVE MOBILIZAÇÃO E DESMOBILIZAÇÃO). AF_02/2015</t>
  </si>
  <si>
    <t>4.20</t>
  </si>
  <si>
    <t>4.21</t>
  </si>
  <si>
    <t>MONTAGEM DE ARMADURA LONGITUDINAL/TRANSVERSAL DE ESTACAS DE SEÇÃO CIRCULAR, DIÂMETRO = 12,5 MM. AF_11/2016</t>
  </si>
  <si>
    <t>kg</t>
  </si>
  <si>
    <t>ESCAVAÇÃO MECANIZADA PARA VIGA BALDRAME, SEM PREVISÃO DE FÔRMA, COM MINI-ESCAVADEIRA. AF_06/2017</t>
  </si>
  <si>
    <t>CONCRETAGEM DE BLOCOS DE COROAMENTO E VIGAS BALDRAMES, FCK 30 MPA, COM USO DE BOMBA  LANÇAMENTO, ADENSAMENTO E ACABAMENTO. AF_06/2017</t>
  </si>
  <si>
    <t>ARMAÇÃO DE BLOCO, VIGA BALDRAME OU SAPATA UTILIZANDO AÇO CA-50 DE 10 MM - MONTAGEM. AF_06/2017</t>
  </si>
  <si>
    <t>MONTAGEM E DESMONTAGEM DE FÔRMA DE PILARES RETANGULARES E ESTRUTURAS SIMILARES COM ÁREA MÉDIA DAS SEÇÕES MENOR OU IGUAL A 0,25 M², PÉ-DIREITO SIMPLES, EM CHAPA DE MADEIRA COMPENSADA PLASTIFICADA, 10 UTILIZAÇÕES. AF_12/2015</t>
  </si>
  <si>
    <t>CONCRETAGEM DE PILARES, FCK = 25 MPA, COM USO DE BOMBA EM EDIFICAÇÃO COM SEÇÃO MÉDIA DE PILARES MENOR OU IGUAL A 0,25 M² - LANÇAMENTO, ADENSAMENTO E ACABAMENTO. AF_12/2015</t>
  </si>
  <si>
    <t>74141/3</t>
  </si>
  <si>
    <t>LAJE PRE-MOLD BETA 16 P/3,5KN/M2 VAO 5,2M INCL VIGOTAS TIJOLOS ARMADU-RA NEGATIVA CAPEAMENTO 3CM CONCRETO 15MPA ESCORAMENTO MATERIAL E MAO  DE OBRA.</t>
  </si>
  <si>
    <t>CONCRETAGEM DE PLATIBANDA EM EDIFICAÇÕES MULTIFAMILIARES FEITAS COM SISTEMA DE FÔRMAS MANUSEÁVEIS COM CONCRETO USINADO BOMBEÁVEL, FCK 20 MPA, LANÇADO COM BOMBA LANÇA - LANÇAMENTO, ADENSAMENTO E ACABAMENTO. AF_06/2015</t>
  </si>
  <si>
    <t>MONTAGEM E DESMONTAGEM DE FÔRMA DE VIGA, ESCORAMENTO METÁLICO, PÉ-DIREITO SIMPLES, EM CHAPA DE MADEIRA PLASTIFICADA, 10 UTILIZAÇÕES. AF_12/2015</t>
  </si>
  <si>
    <t>ARMAÇÃO DE PILAR OU VIGA DE UMA ESTRUTURA CONVENCIONAL DE CONCRETO ARMADO EM UMA EDIFICAÇÃO TÉRREA OU SOBRADO UTILIZANDO AÇO CA-50 DE 6,3 MM - MONTAGEM. AF_12/2015</t>
  </si>
  <si>
    <t>ARMAÇÃO DE PILAR OU VIGA DE UMA ESTRUTURA CONVENCIONAL DE CONCRETO ARMADO EM UMA EDIFICAÇÃO TÉRREA OU SOBRADO UTILIZANDO AÇO CA-50 DE 10,0 MM - MONTAGEM. AF_12/2015</t>
  </si>
  <si>
    <t>CONTRAPISO EM ARGAMASSA PRONTA, PREPARO MANUAL, APLICADO EM ÁREAS MOLHADAS SOBRE IMPERMEABILIZAÇÃO, ESPESSURA 4CM. AF_06/2014</t>
  </si>
  <si>
    <t>PEDRA BRITADA OU BICA CORRIDA, NAO CLASSIFICADA (POSTO PEDREIRA/FORNECEDOR, SEM FRETE)</t>
  </si>
  <si>
    <t>FORNECIMENTO/INSTALACAO LONA PLASTICA PRETA, PARA IMPERMEABILIZACAO, ESPESSURA 150 MICRAS.</t>
  </si>
  <si>
    <t>IMPERMEABILIZAÇÃO DE FLOREIRA OU VIGA BALDRAME COM ARGAMASSA DE CIMENTO E AREIA, COM ADITIVO IMPERMEABILIZANTE, E = 2 CM. AF_06/2018</t>
  </si>
  <si>
    <t>IMPERMEABILIZAÇÃO DE PISO COM ARGAMASSA DE CIMENTO E AREIA, COM ADITIVO IMPERMEABILIZANTE, E = 2CM. AF_06/2018</t>
  </si>
  <si>
    <t>IMPERMEABILIZAÇÃO DE SUPERFÍCIE COM IMPERMEABILIZANTE SEMI-FLEXIVEL (MAI), 3 DEMÃOS. AF_06/2018</t>
  </si>
  <si>
    <t>VASO SANITARIO SIFONADO CONVENCIONAL COM LOUÇA BRANCA, INCLUSO CONJUNTO DE LIGAÇÃO PARA BACIA SANITÁRIA AJUSTÁVEL - FORNECIMENTO E INSTALAÇÃO. AF_10/2016</t>
  </si>
  <si>
    <t>74234/1</t>
  </si>
  <si>
    <t>MICTORIO SIFONADO DE LOUCA BRANCA COM PERTENCES, COM REGISTRO DE PRESSAO 1/2" COM CANOPLA CROMADA ACABAMENTO SIMPLES E CONJUNTO PARA FIXACAO  - FORNECIMENTO E INSTALACAO</t>
  </si>
  <si>
    <t>CHUVEIRO ELETRICO COMUM CORPO PLASTICO TIPO DUCHA, FORNECIMENTO E INSTALACAO</t>
  </si>
  <si>
    <t>4.22</t>
  </si>
  <si>
    <t>4.23</t>
  </si>
  <si>
    <t>4.24</t>
  </si>
  <si>
    <t>4.25</t>
  </si>
  <si>
    <t>REGISTRO DE PRESSÃO BRUTO, ROSCÁVEL, 3/4", FORNECIDO E INSTALADO EM RAMAL DE ÁGUA. AF_12/2014</t>
  </si>
  <si>
    <t>RALO SIFONADO, PVC, DN 100 X 40 MM, JUNTA SOLDÁVEL, FORNECIDO E INSTALADO EM RAMAL DE DESCARGA OU EM RAMAL DE ESGOTO SANITÁRIO. AF_12/2014</t>
  </si>
  <si>
    <t>DIVISORIA EM GRANITO BRANCO POLIDO, ESP = 3CM, ASSENTADO COM ARGAMASSA TRACO 1:4, ARREMATE EM CIMENTO BRANCO, EXCLUSIVE FERRAGENS</t>
  </si>
  <si>
    <t>BANCADA DE GRANITO CINZA POLIDO PARA LAVATÓRIO 0,50 X 0,60 M - FORNECIMENTO E INSTALAÇÃO. AF_12/2013</t>
  </si>
  <si>
    <t>CUBA DE EMBUTIR OVAL EM LOUÇA BRANCA, 35 X 50CM OU EQUIVALENTE, INCLUSO VÁLVULA E SIFÃO TIPO GARRAFA EM METAL CROMADO - FORNECIMENTO E INSTALAÇÃO. AF_12/2013</t>
  </si>
  <si>
    <t>TORNEIRA CROMADA DE MESA, 1/2" OU 3/4", PARA LAVATÓRIO, PADRÃO POPULAR - FORNECIMENTO E INSTALAÇÃO. AF_12/2013</t>
  </si>
  <si>
    <t>TORNEIRA CROMADA 1/2" OU 3/4" PARA TANQUE, PADRÃO MÉDIO - FORNECIMENTO E INSTALAÇÃO. AF_12/2013</t>
  </si>
  <si>
    <t>4.26</t>
  </si>
  <si>
    <t>4.27</t>
  </si>
  <si>
    <t>4.28</t>
  </si>
  <si>
    <t>4.29</t>
  </si>
  <si>
    <t>4.30</t>
  </si>
  <si>
    <t>4.31</t>
  </si>
  <si>
    <t>4.32</t>
  </si>
  <si>
    <t>4.33</t>
  </si>
  <si>
    <t>SOLEIRA EM GRANITO, LARGURA 15 CM, ESPESSURA 2,0 CM. AF_06/2018</t>
  </si>
  <si>
    <t>REVESTIMENTO CERÂMICO PARA PISO COM PLACAS TIPO ESMALTADA EXTRA DE DIMENSÕES 60X60 CM APLICADA EM AMBIENTES DE ÁREA MAIOR QUE 10 M2. AF_06/2014</t>
  </si>
  <si>
    <t>REVESTIMENTO CERÂMICO PARA PAREDES INTERNAS COM PLACAS TIPO ESMALTADA EXTRA DE DIMENSÕES 33X45 CM APLICADAS EM AMBIENTES DE ÁREA MAIOR QUE 5 M² NA ALTURA INTEIRA DAS PAREDES. AF_06/2014</t>
  </si>
  <si>
    <t>CHAPISCO APLICADO EM ALVENARIA (COM PRESENÇA DE VÃOS) E ESTRUTURAS DE CONCRETO DE FACHADA, COM COLHER DE PEDREIRO.  ARGAMASSA TRAÇO 1:3 COM PREPARO EM BETONEIRA 400L. AF_06/2014</t>
  </si>
  <si>
    <t>EMBOÇO OU MASSA ÚNICA EM ARGAMASSA TRAÇO 1:2:8, PREPARO MECÂNICO COM BETONEIRA 400 L, APLICADA MANUALMENTE EM PANOS DE FACHADA COM PRESENÇA DE VÃOS, ESPESSURA DE 25 MM. AF_06/2014</t>
  </si>
  <si>
    <t>PASTA DE CIMENTO PORTLAND, ESPESSURA 1MM</t>
  </si>
  <si>
    <t>APLICAÇÃO MECÂNICA DE PINTURA COM TINTA LÁTEX ACRÍLICA EM PAREDES, DUAS DEMÃOS. AF_06/2014</t>
  </si>
  <si>
    <t>4.34</t>
  </si>
  <si>
    <t>4.35</t>
  </si>
  <si>
    <t>4.36</t>
  </si>
  <si>
    <t>4.37</t>
  </si>
  <si>
    <t>4.38</t>
  </si>
  <si>
    <t>4.39</t>
  </si>
  <si>
    <t>4.40</t>
  </si>
  <si>
    <t>RUFO EM CHAPA DE AÇO GALVANIZADO NÚMERO 24, CORTE DE 25 CM, INCLUSO TRANSPORTE VERTICAL. AF_06/2016</t>
  </si>
  <si>
    <t>4.41</t>
  </si>
  <si>
    <t>4.42</t>
  </si>
  <si>
    <t>CAIXA D´AGUA EM POLIETILENO, 500 LITROS, COM ACESSÓRIOS</t>
  </si>
  <si>
    <t>KIT DE REGISTRO DE GAVETA BRUTO DE LATÃO ¾", INCLUSIVE CONEXÕES, ROSCÁVEL, INSTALADO EM RAMAL DE ÁGUA FRIA - FORNECIMENTO E INSTALAÇÃO. AF_12/2014</t>
  </si>
  <si>
    <t>4.43</t>
  </si>
  <si>
    <t>CHAPISCO APLICADO EM ALVENARIAS E ESTRUTURAS DE CONCRETO INTERNAS, COM COLHER DE PEDREIRO.  ARGAMASSA TRAÇO 1:3 COM PREPARO EM BETONEIRA 400L. AF_06/2014</t>
  </si>
  <si>
    <t>EMBOÇO, PARA RECEBIMENTO DE CERÂMICA, EM ARGAMASSA TRAÇO 1:2:8, PREPARO MECÂNICO COM BETONEIRA 400L, APLICADO MANUALMENTE EM FACES INTERNAS DE PAREDES, PARA AMBIENTE COM ÁREA  MAIOR QUE 10M2, ESPESSURA DE 20MM, COM EXECUÇÃO DE TALISCAS. AF_06/2014</t>
  </si>
  <si>
    <t>4.44</t>
  </si>
  <si>
    <t>4.45</t>
  </si>
  <si>
    <t>SALA DE ELÉTRICA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</si>
  <si>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</si>
  <si>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</si>
  <si>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</si>
  <si>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</si>
  <si>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</si>
  <si>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</si>
  <si>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</si>
  <si>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</si>
  <si>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</si>
  <si>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</si>
  <si>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</si>
  <si>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</si>
  <si>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</si>
  <si>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</si>
  <si>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</si>
  <si>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</si>
  <si>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</si>
  <si>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</si>
  <si>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</si>
  <si>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4.65</t>
  </si>
  <si>
    <t>4.66</t>
  </si>
  <si>
    <t>73937/1</t>
  </si>
  <si>
    <t>COBOGO DE CONCRETO (ELEMENTO VAZADO), 7X50X50CM, ASSENTADO COM ARGAMASSA TRACO 1:4 (CIMENTO E AREIA)</t>
  </si>
  <si>
    <t>4.67</t>
  </si>
  <si>
    <t>4.68</t>
  </si>
  <si>
    <t>4.69</t>
  </si>
  <si>
    <t>4.70</t>
  </si>
  <si>
    <t>4.71</t>
  </si>
  <si>
    <t>4.72</t>
  </si>
  <si>
    <t>4.73</t>
  </si>
  <si>
    <t>4.74</t>
  </si>
  <si>
    <t>4.75</t>
  </si>
  <si>
    <t>4.76</t>
  </si>
  <si>
    <t>4.77</t>
  </si>
  <si>
    <t>4.78</t>
  </si>
  <si>
    <t>4.79</t>
  </si>
  <si>
    <t>MASSA ÚNICA, PARA RECEBIMENTO DE PINTURA, EM ARGAMASSA TRAÇO 1:2:8, PREPARO MECÂNICO COM BETONEIRA 400L, APLICADA MANUALMENTE EM FACES INTERNAS DE PAREDES, ESPESSURA DE 10MM, COM EXECUÇÃO DE TALISCAS. AF_06/2014</t>
  </si>
  <si>
    <t>4.80</t>
  </si>
  <si>
    <t>GUARITA PEQUENA 01 - BAIA 01</t>
  </si>
  <si>
    <t>4.81</t>
  </si>
  <si>
    <t>4.82</t>
  </si>
  <si>
    <t>4.83</t>
  </si>
  <si>
    <t>4.84</t>
  </si>
  <si>
    <t>4.85</t>
  </si>
  <si>
    <t>4.86</t>
  </si>
  <si>
    <t>4.87</t>
  </si>
  <si>
    <t>4.88</t>
  </si>
  <si>
    <t>4.89</t>
  </si>
  <si>
    <t>4.90</t>
  </si>
  <si>
    <t>4.91</t>
  </si>
  <si>
    <t>4.92</t>
  </si>
  <si>
    <t>4.93</t>
  </si>
  <si>
    <t>4.94</t>
  </si>
  <si>
    <t>4.95</t>
  </si>
  <si>
    <t>4.96</t>
  </si>
  <si>
    <t>4.97</t>
  </si>
  <si>
    <t>4.98</t>
  </si>
  <si>
    <t>4.99</t>
  </si>
  <si>
    <t>4.100</t>
  </si>
  <si>
    <t>4.101</t>
  </si>
  <si>
    <t>4.102</t>
  </si>
  <si>
    <t>4.103</t>
  </si>
  <si>
    <t>4.104</t>
  </si>
  <si>
    <t>4.105</t>
  </si>
  <si>
    <t>4.106</t>
  </si>
  <si>
    <t>4.107</t>
  </si>
  <si>
    <t>4.108</t>
  </si>
  <si>
    <t>4.109</t>
  </si>
  <si>
    <t>4.110</t>
  </si>
  <si>
    <t>4.111</t>
  </si>
  <si>
    <t>4.112</t>
  </si>
  <si>
    <t>4.113</t>
  </si>
  <si>
    <t>4.114</t>
  </si>
  <si>
    <t>4.115</t>
  </si>
  <si>
    <t>4.116</t>
  </si>
  <si>
    <t>4.117</t>
  </si>
  <si>
    <t>4.118</t>
  </si>
  <si>
    <t>4.119</t>
  </si>
  <si>
    <t>4.120</t>
  </si>
  <si>
    <t>4.121</t>
  </si>
  <si>
    <t>4.122</t>
  </si>
  <si>
    <t>4.123</t>
  </si>
  <si>
    <t>4.124</t>
  </si>
  <si>
    <t>CONCRETAGEM DE VIGAS E LAJES, FCK=20 MPA, PARA QUALQUER TIPO DE LAJE COM BALDES EM EDIFICAÇÃO TÉRREA, COM ÁREA MÉDIA DE LAJES MENOR OU IGUAL A 20 M² - LANÇAMENTO, ADENSAMENTO E ACABAMENTO. AF_12/2015</t>
  </si>
  <si>
    <t>CONTRAPISO EM ARGAMASSA PRONTA, PREPARO MANUAL, APLICADO EM ÁREAS SECAS SOBRE LAJE, ADERIDO, ESPESSURA 3CM. AF_06/2014</t>
  </si>
  <si>
    <t>ESCADA EM CONCRETO ARMADO, FCK = 15 MPA, MOLDADA IN LOCO</t>
  </si>
  <si>
    <t>GUARITA PEQUENA 02 - BAIAS 02 E 04</t>
  </si>
  <si>
    <t>LUMINÁRIA TIPO CALHA, DE SOBREPOR, COM 2 LÂMPADAS TUBULARES DE 36 W - FORNECIMENTO E INSTALAÇÃO. AF_11/2017</t>
  </si>
  <si>
    <t>LUMINÁRIA TIPO PLAFON, DE SOBREPOR, COM 1 LÂMPADA LED - FORNECIMENTO E INSTALAÇÃO. AF_11/2017</t>
  </si>
  <si>
    <t>PONTO DE ILUMINAÇÃO RESIDENCIAL INCLUINDO INTERRUPTOR SIMPLES (2 MÓDULOS), CAIXA ELÉTRICA, ELETRODUTO, CABO, RASGO, QUEBRA E CHUMBAMENTO (EXCLUINDO LUMINÁRIA E LÂMPADA). AF_01/2016</t>
  </si>
  <si>
    <t>PONTO DE ILUMINAÇÃO RESIDENCIAL INCLUINDO INTERRUPTOR SIMPLES,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</si>
  <si>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</si>
  <si>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ESTRUTURA E COBERTURA DO COMPLEXO</t>
  </si>
  <si>
    <t>ESTRUTURA METALICA EM TESOURAS OU TRELICAS, VAO LIVRE DE 12M, FORNECIMENTO E MONTAGEM, NAO SENDO CONSIDERADOS OS FECHAMENTOS METALICOS, AS COLUNAS, OS SERVICOS GERAIS EM ALVENARIA E CONCRETO, AS TELHAS DE COBERTURA E A PINTURA DE ACABAMENTO</t>
  </si>
  <si>
    <t>TELHA DE ACO ZINCADO TRAPEZOIDAL, A = *40* MM, E = 0,5 MM, SEM PINTURA</t>
  </si>
  <si>
    <t>TRATAMENTO EM  CONCRETO COM ESTUQUE E LIXAMENTO</t>
  </si>
  <si>
    <t>FUNDO PREPARADOR PRIMER SINTETICO, PARA ESTRUTURA METALICA, UMA DEMÃO, ESPESSURA DE 25 MICRA</t>
  </si>
  <si>
    <t>74145/1</t>
  </si>
  <si>
    <t>PINTURA ESMALTE FOSCO, DUAS DEMAOS, SOBRE SUPERFICIE METALICA, INCLUSO UMA DEMAO DE FUNDO ANTICORROSIVO. UTILIZACAO DE REVOLVER ( AR-COMPRIMIDO).</t>
  </si>
  <si>
    <t>TOTAL ITEM 04</t>
  </si>
  <si>
    <t>INFRAESTRUTURA</t>
  </si>
  <si>
    <t>REDE DE ABASTECIMENTO DE ÁGUA FRIA (POTÁVEL)</t>
  </si>
  <si>
    <t>REDE COLETORA DE ÁGUAS PLUVIAIS</t>
  </si>
  <si>
    <t>REDE COLETORA DE ESGOTO</t>
  </si>
  <si>
    <t>REDE DE PREVENÇÃO E COMBATE A INCÊNDIO</t>
  </si>
  <si>
    <t>REDE DE ALIMENTAÇÃO ELÉTRICA</t>
  </si>
  <si>
    <t>GUARITA PRINCIPAL - BAIA 03 - TÉRREO</t>
  </si>
  <si>
    <t>GUARITA PRINCIPAL - BAIA 03 - MIRANTE</t>
  </si>
  <si>
    <t>JANELA DE ALUMÍNIO DE CORRER, 2 FOLHAS, FIXAÇÃO COM PARAFUSO SOBRE CONTRAMARCO (EXCLUSIVE CONTRAMARCO), COM VIDROS PADRONIZADA. AF_07/2016</t>
  </si>
  <si>
    <t>73838/1</t>
  </si>
  <si>
    <t>PORTA DE VIDRO TEMPERADO, 0,9X2,10M, ESPESSURA 10MM, INCLUSIVE ACESSORIOS</t>
  </si>
  <si>
    <t>TOTAL ITEM 05</t>
  </si>
  <si>
    <t>TOTAL ITEM 06</t>
  </si>
  <si>
    <t>ARRUAMENTO</t>
  </si>
  <si>
    <t>ENTORNO DO COMPLEXO</t>
  </si>
  <si>
    <t>CALÇADAS</t>
  </si>
  <si>
    <t>JARDINS</t>
  </si>
  <si>
    <t>TOTAL GERAL</t>
  </si>
  <si>
    <t>SERVIÇOS FINAIS</t>
  </si>
  <si>
    <t>TOTAL ITEM 07</t>
  </si>
  <si>
    <t>ALVENARIA DE VEDAÇÃO DE BLOCOS VAZADOS DE CONCRETO DE 19X19X39CM (ESPESSURA 19CM) DE PAREDES COM ÁREA LÍQUIDA MAIOR OU IGUAL A 6M² COM VÃOS E ARGAMASSA DE ASSENTAMENTO COM PREPARO EM BETONEIRA. AF_06/2014</t>
  </si>
  <si>
    <t>73769/4</t>
  </si>
  <si>
    <t>ILUMINAÇÃO EXTERNA</t>
  </si>
  <si>
    <t>POSTE DE ACO CONICO CONTINUO RETO, ENGASTADO, H=9M - FORNECIMENTO E INSTALACAO</t>
  </si>
  <si>
    <t>LUMINARIA LED REFLETOR RETANGULAR BIVOLT, LUZ BRANCA, 50 W</t>
  </si>
  <si>
    <t>79499/1</t>
  </si>
  <si>
    <t>PINTURA POSTE RETO DE ACO 3,5 A 6M C/1 DEMAO D/TINTA GRAFITE C/PROPRIEDADES DE PRIMER E ACABAMENTO - OBS: C/ALTO TEOR DE ZARCAO</t>
  </si>
  <si>
    <t>EQUIPAMENTOS ESPECÍFICOS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</si>
  <si>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</si>
  <si>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</si>
  <si>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</si>
  <si>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</si>
  <si>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</si>
  <si>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</si>
  <si>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</si>
  <si>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</si>
  <si>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</si>
  <si>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</si>
  <si>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</si>
  <si>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</si>
  <si>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</si>
  <si>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5.16</t>
  </si>
  <si>
    <t>6.1</t>
  </si>
  <si>
    <t>6.3</t>
  </si>
  <si>
    <t>6.4</t>
  </si>
  <si>
    <t>6.5</t>
  </si>
  <si>
    <t>6.6</t>
  </si>
  <si>
    <t>6.7</t>
  </si>
  <si>
    <t>6.8</t>
  </si>
  <si>
    <t>6.9</t>
  </si>
  <si>
    <t>LUMINARIA LED REFLETOR RETANGULAR BIVOLT, LUZ BRANCA, 30 W</t>
  </si>
  <si>
    <t>73855/1</t>
  </si>
  <si>
    <t>CHUMBADOR DE AÇO PARA FIXAÇÃO DE POSTE DE ACO RETO OU CURVO 7 A 9M COM FLANGE - FORNECIMENTO E INSTALACAO</t>
  </si>
  <si>
    <t>SINALIZACAO HORIZONTAL COM TINTA RETRORREFLETIVA A BASE DE RESINA ACRILICA COM MICROESFERAS DE VIDRO</t>
  </si>
  <si>
    <t>EXECUÇÃO DE PASSEIO (CALÇADA) OU PISO DE CONCRETO COM CONCRETO MOLDADO IN LOCO, USINADO, ACABAMENTO CONVENCIONAL, ESPESSURA 12 CM, ARMADO. AF_07/2016</t>
  </si>
  <si>
    <t>CONSTRUÇÃO DE PAVIMENTO COM TRATAMENTO SUPERFICIAL DUPLO, COM EMULSÃO ASFÁLTICA RR-2C. AF_01/2018</t>
  </si>
  <si>
    <t>PLANTIO DE GRAMA ESMERALDA EM ROLO</t>
  </si>
  <si>
    <t>PLANTIO DE PALMEIRA COM ALTURA DE MUDA MENOR OU IGUAL A 2,00 M. AF_05/2018</t>
  </si>
  <si>
    <t>6.10</t>
  </si>
  <si>
    <t>6.11</t>
  </si>
  <si>
    <t>6.12</t>
  </si>
  <si>
    <t>6.13</t>
  </si>
  <si>
    <t>6.14</t>
  </si>
  <si>
    <t>ASSENTAMENTO DE GUIA (MEIO-FIO) EM TRECHO RETO, CONFECCIONADA EM CONCRETO PRÉ-FABRICADO, DIMENSÕES 100X15X13X30 CM (COMPRIMENTO X BASE INFERIOR X BASE SUPERIOR X ALTURA), PARA VIAS URBANAS (USO VIÁRIO). AF_06/2016</t>
  </si>
  <si>
    <t>SINALIZAÇÃO VERTICAL - PLACAS PADRÃO CTB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</si>
  <si>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</si>
  <si>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</si>
  <si>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</si>
  <si>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</si>
  <si>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</si>
  <si>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</si>
  <si>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</si>
  <si>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</si>
  <si>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</si>
  <si>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</si>
  <si>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</si>
  <si>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</si>
  <si>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</si>
  <si>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7.1</t>
  </si>
  <si>
    <t>LIMPEZA FINAL DA OBRA</t>
  </si>
  <si>
    <t>74143/2</t>
  </si>
  <si>
    <t>CERCA COM MOUROES DE CONCRETO, RETO, 15X15CM, ESPACAMENTO DE 3M, CRAVADOS 0,5M, ESCORAS DE 10X10CM NOS CANTOS, COM 9 FIOS DE ARAME DE ACO OVALADO 15X17</t>
  </si>
  <si>
    <t>6.28</t>
  </si>
  <si>
    <t>6.29</t>
  </si>
  <si>
    <t>74238/2</t>
  </si>
  <si>
    <t>PORTAO EM TELA ARAME GALVANIZADO N.12 MALHA 2" E MOLDURA EM TUBOS DE ACO COM DUAS FOLHAS DE ABRIR, INCLUSO FERRAGENS</t>
  </si>
  <si>
    <t>74141/4</t>
  </si>
  <si>
    <t>LAJE PRE-MOLD BETA 20 P/3,5KN/M2 VAO 6,2M INCL VIGOTAS TIJOLOS ARMADU-RA NEGATIVA CAPEAMENTO 3CM CONCRETO 15MPA ESCORAMENTO MATERIAL E MAO  DE OBRA.</t>
  </si>
  <si>
    <t>ALVENARIA DE VEDAÇÃO DE BLOCOS VAZADOS DE CONCRETO DE 19X19X39CM (ESPESSURA 19CM) DE PAREDES COM ÁREA LÍQUIDA MAIOR OU IGUAL A 6M² SEM VÃOS E ARGAMASSA DE ASSENTAMENTO COM PREPARO EM BETONEIRA. AF_06/2014</t>
  </si>
  <si>
    <t>ALVENARIA DE VEDAÇÃO DE BLOCOS VAZADOS DE CONCRETO DE 9X19X39CM (ESPESSURA 9CM) DE PAREDES COM ÁREA LÍQUIDA MENOR QUE 6M² SEM VÃOS E ARGAMASSA DE ASSENTAMENTO COM PREPARO EM BETONEIRA. AF_06/2014</t>
  </si>
  <si>
    <t>74154/1</t>
  </si>
  <si>
    <t>ESCAVACAO, CARGA E TRANSPORTE DE  MATERIAL DE 1A CATEGORIA COM TRATOR SOBRE ESTEIRAS 347 HP E CACAMBA 6M3,  DMT 50 A 200M</t>
  </si>
  <si>
    <t>EXECUÇÃO E COMPACTAÇÃO DE BASE E OU SUB BASE COM BRITA GRADUADA TRATADA COM CIMENTO - EXCLUSIVE CARGA E TRANSPORTE. AF_09/2017</t>
  </si>
  <si>
    <t>CARGA E DESCARGA MECANIZADAS DE ENTULHO EM CAMINHAO BASCULANTE 6 M3</t>
  </si>
  <si>
    <t>TRANSPORTE DE ENTULHO COM CAMINHAO BASCULANTE 6 M3, RODOVIA PAVIMENTADA, DMT 0,5 A 1,0 KM</t>
  </si>
  <si>
    <t>CARGA, MANOBRAS E DESCARGA DE MISTURAS DE SOLOS E AGREGADOS, COM CAMINHAO BASCULANTE 6 M3, DESCARGA EM DISTRIBUIDOR</t>
  </si>
  <si>
    <t>CACAMBA METALICA BASCULANTE COM CAPACIDADE DE 6 M3 (INCLUI MONTAGEM, NAO INCLUI CAMINHAO)</t>
  </si>
  <si>
    <t>5.17</t>
  </si>
  <si>
    <t>5.18</t>
  </si>
  <si>
    <t>5.19</t>
  </si>
  <si>
    <t>5.20</t>
  </si>
  <si>
    <t>6.30</t>
  </si>
  <si>
    <t>EXECUÇÃO DE SARJETA DE CONCRETO USINADO, MOLDADA  IN LOCO  EM TRECHO RETO, 30 CM BASE X 15 CM ALTURA. AF_06/2016</t>
  </si>
  <si>
    <t>6.2</t>
  </si>
  <si>
    <t>6.36</t>
  </si>
  <si>
    <t>ESCAVAÇÃO MECANIZADA DE VALA COM PROF. ATÉ 1,5 M (MÉDIA ENTRE MONTANTE E JUSANTE/UMA COMPOSIÇÃO POR TRECHO), COM RETROESCAVADEIRA (0,26 M3/88 HP), LARG. DE 0,8 M A 1,5 M, EM SOLO DE 1A CATEGORIA, EM LOCAIS COM ALTO NÍVEL DE INTERFERÊNCIA. AF_01/2015</t>
  </si>
  <si>
    <t>PREPARO DE FUNDO DE VALA  COM LARGURA MENOR QUE 1,5 M, EM LOCAL COM NÍVEL ALTO DE INTERFERÊNCIA. AF_06/2016</t>
  </si>
  <si>
    <t>LASTRO DE VALA COM PREPARO DE FUNDO, LARGURA MENOR QUE 1,5 M, COM CAMADA DE AREIA, LANÇAMENTO MANUAL, EM LOCAL COM NÍVEL ALTO DE INTERFERÊNCIA. AF_06/2016</t>
  </si>
  <si>
    <t>LASTRO DE VALA COM PREPARO DE FUNDO, LARGURA MENOR QUE 1,5 M, COM CAMADA DE BRITA, LANÇAMENTO MANUAL, EM LOCAL COM NÍVEL ALTO DE INTERFERÊNCIA. AF_06/2016</t>
  </si>
  <si>
    <t>TUBO DE CONCRETO (SIMPLES) PARA REDES COLETORAS DE ÁGUAS PLUVIAIS, DIÂMETRO DE 300 MM, JUNTA RÍGIDA, INSTALADO EM LOCAL COM ALTO NÍVEL DE INTERFERÊNCIAS - FORNECIMENTO E ASSENTAMENTO. AF_12/2015</t>
  </si>
  <si>
    <t>TUBO DE CONCRETO PARA REDES COLETORAS DE ÁGUAS PLUVIAIS, DIÂMETRO DE 600 MM, JUNTA RÍGIDA, INSTALADO EM LOCAL COM ALTO NÍVEL DE INTERFERÊNCIAS - FORNECIMENTO E ASSENTAMENTO. AF_12/2015</t>
  </si>
  <si>
    <t>74224/1</t>
  </si>
  <si>
    <t>POCO DE VISITA PARA DRENAGEM PLUVIAL, EM CONCRETO ESTRUTURAL, DIMENSOES INTERNAS DE 90X150X80CM (LARGXCOMPXALT), PARA REDE DE 600 MM, EXCLUSOS TAMPAO E CHAMINE.</t>
  </si>
  <si>
    <t>TAMPAO FOFO ARTICULADO, CLASSE B125 CARGA MAX 12,5 T, REDONDO TAMPA 600 MM, REDE PLUVIAL/ESGOTO, P = CHAMINE CX AREIA / POCO VISITA ASSENTADO COM ARG CIM/AREIA 1:4, FORNECIMENTO E ASSENTAMENTO</t>
  </si>
  <si>
    <t>GRELHA FF 30X90CM, 135KG, P/ CX RALO COM ASSENTAMENTO DE ARGAMASSA CIMENTO/AREIA 1:4 - FORNECIMENTO E INSTALAÇÃO</t>
  </si>
  <si>
    <t>REATERRO MECANIZADO DE VALA COM ESCAVADEIRA HIDRÁULICA (CAPACIDADE DA CAÇAMBA: 0,8 M³ / POTÊNCIA: 111 HP), LARGURA ATÉ 1,5 M, PROFUNDIDADE DE 1,5 A 3,0 M, COM SOLO (SEM SUBSTITUIÇÃO) DE 1ª CATEGORIA EM LOCAIS COM ALTO NÍVEL DE INTERFERÊNCIA. AF_04/2016</t>
  </si>
  <si>
    <t>3.3</t>
  </si>
  <si>
    <t>3.4</t>
  </si>
  <si>
    <t>3.5</t>
  </si>
  <si>
    <t>3.6</t>
  </si>
  <si>
    <t>CALHA EM CHAPA DE AÇO GALVANIZADO NÚMERO 24, DESENVOLVIMENTO DE 50 CM, INCLUSO TRANSPORTE VERTICAL. AF_06/2016</t>
  </si>
  <si>
    <t>TUBO DE AÇO GALVANIZADO COM COSTURA, CLASSE MÉDIA, DN 80 (3"), CONEXÃO ROSQUEADA, INSTALADO EM REDE DE ALIMENTAÇÃO PARA HIDRANTE - FORNECIMENTO E INSTALAÇÃO. AF_12/2015</t>
  </si>
  <si>
    <t>ABRIGO PARA HIDRANTE, 90X60X17CM, COM REGISTRO GLOBO ANGULAR 45 GRAUS 2 1/2", ADAPTADOR STORZ 2 1/2", MANGUEIRA DE INCÊNDIO 20M, REDUÇÃO 2 1/2 X 1 1/2" E ESGUICHO EM LATÃO 1 1/2" - FORNECIMENTO E INSTALAÇÃO. AF_08/2017</t>
  </si>
  <si>
    <t>(COMPOSIÇÃO REPRESENTATIVA) DO SERVIÇO DE INSTALAÇÃO DE TUBOS DE PVC, SÉRIE R, ÁGUA PLUVIAL, DN 150 MM (INSTALADO EM CONDUTORES VERTICAIS), INCLUSIVE CONEXÕES, CORTES E FIXAÇÕES, PARA PRÉDIOS. AF_10/2015</t>
  </si>
  <si>
    <t>COLETOR PREDIAL DE ESGOTO, DA CAIXA ATÉ A REDE (DISTÂNCIA = 4 M, LARGURA DA VALA = 0,65 M), INCLUINDO ESCAVAÇÃO MECANIZADA, PREPARO DE FUNDO DE VALA E REATERRO COM COMPACTAÇÃO MECANIZADA, TUBO PVC P/ REDE COLETORA ESGOTO JEI DN 100 MM E CONEXÕES - FORNECIMENTO E INSTALAÇÃO. AF_03/2016</t>
  </si>
  <si>
    <t>POÇO DE INSPEÇÃO CIRCULAR PARA ESGOTO, EM ALVENARIA COM TIJOLOS CERÂMICOS MACIÇOS, DIÂMETRO INTERNO = 0,6 M, PROFUNDIDADE = 1,5 M, EXCLUINDO TAMPÃO. AF_05/2018</t>
  </si>
  <si>
    <t>5.14</t>
  </si>
  <si>
    <t>5.15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</si>
  <si>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</si>
  <si>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</si>
  <si>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</si>
  <si>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</si>
  <si>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</si>
  <si>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</si>
  <si>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</si>
  <si>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</si>
  <si>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</si>
  <si>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</si>
  <si>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</si>
  <si>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</si>
  <si>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</si>
  <si>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</si>
  <si>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</si>
  <si>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</si>
  <si>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</si>
  <si>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</si>
  <si>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</si>
  <si>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5.41</t>
  </si>
  <si>
    <t>5.42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</si>
  <si>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</si>
  <si>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</si>
  <si>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</si>
  <si>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</si>
  <si>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</si>
  <si>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</si>
  <si>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</si>
  <si>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</si>
  <si>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</si>
  <si>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ESCAVAÇÃO MANUAL DE VALA COM PROFUNDIDADE MENOR OU IGUAL A 1,30 M. AF_03/2016</t>
  </si>
  <si>
    <t>ASSENTAMENTO DE TUBO DE PVC PBA PARA REDE DE ÁGUA, DN 50 MM, JUNTA ELÁSTICA INTEGRADA, INSTALADO EM LOCAL COM NÍVEL ALTO DE INTERFERÊNCIAS (NÃO INCLUI FORNECIMENTO). AF_11/2017</t>
  </si>
  <si>
    <t>TUBO PVC PBA JEI, CLASSE 20, DN 50 MM, PARA REDE DE AGUA (NBR 5647)</t>
  </si>
  <si>
    <t>4.125</t>
  </si>
  <si>
    <t>4.126</t>
  </si>
  <si>
    <t>4.127</t>
  </si>
  <si>
    <t>4.128</t>
  </si>
  <si>
    <t>CAIXA ENTERRADA ELÉTRICA RETANGULAR, EM ALVENARIA COM BLOCOS DE CONCRETO, FUNDO COM BRITA, DIMENSÕES INTERNAS: 1X1X0,6 M. AF_05/2018</t>
  </si>
  <si>
    <t>REDE DE TELEFONIA e DADOS</t>
  </si>
  <si>
    <t>ASSENTAMENTO DE TUBO DE PVC PARA REDE COLETORA DE ESGOTO DE PAREDE MACIÇA, DN 100 MM, JUNTA ELÁSTICA, INSTALADO EM LOCAL COM NÍVEL ALTO DE INTERFERÊNCIAS (NÃO INCLUI FORNECIMENTO). AF_06/2015</t>
  </si>
  <si>
    <t>TUBO PVC, SERIE R, DN 100 MM, PARA ESGOTO OU AGUAS PLUVIAIS PREDIAL (NBR 5688)</t>
  </si>
  <si>
    <t>74131/4</t>
  </si>
  <si>
    <t>QUADRO DE DISTRIBUICAO DE ENERGIA DE EMBUTIR, EM CHAPA METALICA, PARA 18 DISJUNTORES TERMOMAGNETICOS MONOPOLARES, COM BARRAMENTO TRIFASICO E NEUTRO, FORNECIMENTO E INSTALACAO</t>
  </si>
  <si>
    <t>QUADRO DE DISTRIBUICAO PARA TELEFONE N.5, 80X80X12CM EM CHAPA METALICA, SEM ACESSORIOS, PADRAO TELEBRAS, FORNECIMENTO E INSTALACAO</t>
  </si>
  <si>
    <t>LOCACAO DE CONTAINER 2,30  X  6,00 M, ALT. 2,50 M, PARA ESCRITORIO, SEM DIVISORIAS INTERNAS E SEM SANITARIO</t>
  </si>
  <si>
    <t>LASTRO DE CONCRETO MAGRO, APLICADO EM BLOCOS DE COROAMENTO OU SAPATAS, ESPESSURA DE 5 CM. AF_08/2017</t>
  </si>
  <si>
    <t>ESCAVAÇÃO MANUAL PARA BLOCO DE COROAMENTO OU SAPATA, SEM PREVISÃO DE FÔRMA. AF_06/2017</t>
  </si>
  <si>
    <t>LAVATÓRIO LOUÇA BRANCA SUSPENSO, 29,5 X 39CM OU EQUIVALENTE, PADRÃO POPULAR, INCLUSO SIFÃO TIPO GARRAFA EM PVC, VÁLVULA E ENGATE FLEXÍVEL 30CM EM PLÁSTICO E TORNEIRA CROMADA DE MESA, PADRÃO POPULAR - FORNECIMENTO E INSTALAÇÃO. AF_12/2013</t>
  </si>
  <si>
    <t>4.129</t>
  </si>
  <si>
    <t>4.130</t>
  </si>
  <si>
    <t>4.131</t>
  </si>
  <si>
    <t>4.132</t>
  </si>
  <si>
    <t>4.133</t>
  </si>
  <si>
    <t>4.134</t>
  </si>
  <si>
    <t>4.135</t>
  </si>
  <si>
    <t>4.136</t>
  </si>
  <si>
    <t>4.137</t>
  </si>
  <si>
    <t>4.138</t>
  </si>
  <si>
    <t>ESCADA METÁLICA COM CORRIMÃO</t>
  </si>
  <si>
    <t>PINTURA COM VERNIZ POLIURETANO, 2 DEMAOS</t>
  </si>
  <si>
    <t>73924/1</t>
  </si>
  <si>
    <t>PINTURA ESMALTE ALTO BRILHO, DUAS DEMAOS, SOBRE SUPERFICIE METALICA</t>
  </si>
  <si>
    <t>TELHAMENTO COM TELHA DE AÇO/ALUMÍNIO E = 0,5 MM, COM ATÉ 2 ÁGUAS, INCLUSO IÇAMENTO. AF_06/2016</t>
  </si>
  <si>
    <t>4.139</t>
  </si>
  <si>
    <t>4.140</t>
  </si>
  <si>
    <t>4.141</t>
  </si>
  <si>
    <t>TELA ANTI-PÁSSARO INSTALADA</t>
  </si>
  <si>
    <t>PONTO DE CONSUMO TERMINAL DE ÁGUA FRIA (SUBRAMAL) COM TUBULAÇÃO DE PVC, DN 25 MM, INSTALADO EM RAMAL DE ÁGUA, INCLUSOS RASGO E CHUMBAMENTO EM ALVENARIA. AF_12/2014</t>
  </si>
  <si>
    <t>4.142</t>
  </si>
  <si>
    <t>4.143</t>
  </si>
  <si>
    <t>4.144</t>
  </si>
  <si>
    <t>POSTE DE CONCRETO CIRCULAR, 400 KG, H = 11 M (NBR 8451)</t>
  </si>
  <si>
    <t>ELETRODUTO RÍGIDO ROSCÁVEL, PVC, DN 75 MM (2 1/2") - FORNECIMENTO E INSTALAÇÃO. AF_12/2015</t>
  </si>
  <si>
    <t>5.40</t>
  </si>
  <si>
    <t>5.43</t>
  </si>
  <si>
    <t>6.37</t>
  </si>
  <si>
    <t>6.38</t>
  </si>
  <si>
    <t>6.39</t>
  </si>
  <si>
    <t>PROJETO ARQUITETÔNICO COMPLETO (INCLUSO A.R.T. ou R.R.T.)</t>
  </si>
  <si>
    <t>PROJETO DE FUNDAÇÕES (INCLUSO A.R.T. ou R.R.T.)</t>
  </si>
  <si>
    <t>PROJETO DE ESTRUTURAS DE CONCRETO ARMADO (INCLUSO A.R.T. ou R.R.T.)</t>
  </si>
  <si>
    <t>PROJETO DE ESTRUTURAS METÁLICAS (INCLUSO A.R.T. ou R.R.T.)</t>
  </si>
  <si>
    <t>PROJETO PARA REDES HIDRÁULICAS (INCLUSO A.R.T. ou R.R.T.)</t>
  </si>
  <si>
    <t>PROJETO PARA REDE DE ALIMENTAÇÃO ELÉTRICA (ELETROTÉCNICO), TELEFONIA E DADOS (INCLUSO A.R.T. ou R.R.T.)</t>
  </si>
  <si>
    <t>PROJETO PARA SISTEMA DE PROTEÇÃO CONTRA DESCARGAS ATMOSFÉRICAS E ATERRAMENTO (INCLUSO A.R.T. ou R.R.T.)</t>
  </si>
  <si>
    <t>PROJETO TERRAPLENAGEM E ARRUAMENTO (INCLUSO A.R.T. ou R.R.T.)</t>
  </si>
  <si>
    <t>INSTALAÇÃO DE TESOURA (INTEIRA OU MEIA), EM AÇO, PARA VÃOS MAIORES OU IGUAIS A 10,0 M E MENORES QUE 12,0 M, INCLUSO IÇAMENTO. AF_12/2015</t>
  </si>
  <si>
    <t>ALVENARIA DE BLOCOS DE CONCRETO ESTRUTURAL 14X19X39 CM, (ESPESSURA 14 CM) FBK = 14,0 MPA, PARA PAREDES COM ÁREA LÍQUIDA MAIOR OU IGUAL A 6M², SEM VÃOS, UTILIZANDO PALHETA. AF_12/2014</t>
  </si>
  <si>
    <r>
      <rPr>
        <b/>
        <sz val="10"/>
        <rFont val="Tahoma"/>
        <family val="2"/>
      </rPr>
      <t>MATERIAL E MÃO DE OBRA -</t>
    </r>
    <r>
      <rPr>
        <sz val="10"/>
        <rFont val="Tahoma"/>
        <family val="2"/>
      </rPr>
      <t xml:space="preserve"> FIAÇÕES E TUBULAÇÕES DE ELÉTRICA PARA ILUMINAÇÃO E TOMADAS</t>
    </r>
  </si>
  <si>
    <t>6.31</t>
  </si>
  <si>
    <t>6.32</t>
  </si>
  <si>
    <t>6.33</t>
  </si>
  <si>
    <t>6.34</t>
  </si>
  <si>
    <t>6.35</t>
  </si>
  <si>
    <t>3.18</t>
  </si>
  <si>
    <t>DEMOLIÇÃO DE BALANÇA MECÂNICA EXISTENTE E FUNDAÇÃO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</si>
  <si>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</si>
  <si>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</si>
  <si>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</si>
  <si>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</si>
  <si>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</si>
  <si>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</si>
  <si>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</si>
  <si>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</si>
  <si>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</si>
  <si>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CABO TELEFÔNICO CTP-APL-50 10 PARES INSTALADO EM ENTRADA DE EDIFICAÇÃO - FORNECIMENTO E INSTALAÇÃO. AF_04/2018</t>
  </si>
  <si>
    <t>5.62</t>
  </si>
  <si>
    <t>CABO DE COBRE FLEXÍVEL ISOLADO, 35 MM², ANTI-CHAMA 0,6/1,0 KV, PARA DISTRIBUIÇÃO - FORNECIMENTO E INSTALAÇÃO. AF_12/2015</t>
  </si>
  <si>
    <t>CABO DE COBRE FLEXÍVEL ISOLADO, 25 MM², ANTI-CHAMA 0,6/1,0 KV, PARA DISTRIBUIÇÃO - FORNECIMENTO E INSTALAÇÃO. AF_12/2015</t>
  </si>
  <si>
    <t>PLACA DE IDENTIFICAÇÃO DO PRÉDIO - PORTARIA P1 E LOGO DA CEASA CAMPINAS. LONA COM ESTRUTURA DE SUSTENTAÇÃO EM PERFIS METÁLICOS. FORNECIMENTO E INSTALAÇÃO</t>
  </si>
  <si>
    <t>2.8</t>
  </si>
  <si>
    <t>6.40</t>
  </si>
  <si>
    <t>FRESAGEM DE PAVIMENTO ASFÁLTICO (PROFUNDIDADE 5,0 CM), EM LOCAIS COM NIVEL ALTO DE INTERFERÊNCIA. AF_03/2017</t>
  </si>
  <si>
    <r>
      <rPr>
        <b/>
        <sz val="10"/>
        <rFont val="Tahoma"/>
        <family val="2"/>
      </rPr>
      <t>MÃO DE OBRA</t>
    </r>
    <r>
      <rPr>
        <sz val="10"/>
        <rFont val="Tahoma"/>
        <family val="2"/>
      </rPr>
      <t xml:space="preserve"> - INSTALAÇÃO DE BALANÇA RODOVIÁRIA ELETRÔNICA EMBUTIDA PARA PESAGENS EM GERAL COM CAPACIDADE MÁXIMA DE 120 TONELADAS - INCLUSO EXECUÇÃO DE FUNDAÇÃO (MATERIAL E MÃO DE OBRA).</t>
    </r>
  </si>
  <si>
    <t>6.41</t>
  </si>
  <si>
    <t>PROTEÇÃO DAS GUARITAS E PILARES - BATEDORES DE CONCRETO ARMADO</t>
  </si>
  <si>
    <t>REMOÇÃO DE POSTE DE SEÇÃO CIRCULAR DE CONCRETO ARMADO.</t>
  </si>
  <si>
    <t>INSTALAÇÃO DE POSTE DE CONCRETO CIRCULAR, 400 KG, H = 11 M (NBR 8451)</t>
  </si>
  <si>
    <t>ELETRODUTODUTO PEAD FLEXIVEL PAREDE SIMPLES, CORRUGACAO HELICOIDAL, COR PRETA, SEM ROSCA, DE 4",  PARA CABEAMENTO SUBTERRANEO (NBR 15715)</t>
  </si>
  <si>
    <t>TUBO ACO GALVANIZADO COM COSTURA, CLASSE LEVE, DN 100 MM ( 4"),  E = 3,75 MM,  *10,55* KG/M (NBR 5580)</t>
  </si>
  <si>
    <t>INSTALAÇÃO DE TUBO ACO GALVANIZADO COM COSTURA, CLASSE LEVE, DN 100 MM ( 4"),  E = 3,75 MM,  *10,55* KG/M (NBR 5580)</t>
  </si>
  <si>
    <t>INSTALAÇÃO DE ELETRODUTODUTO PEAD FLEXIVEL PAREDE SIMPLES, CORRUGACAO HELICOIDAL, COR PRETA, SEM ROSCA, DE 4",  PARA CABEAMENTO SUBTERRANEO (NBR 15715)</t>
  </si>
  <si>
    <t>CABEAMENTO ELÉTRICO (CABO DE #50mm², CLASSE 15kV) - FORNECIMENTO E INSTALAÇÃO</t>
  </si>
  <si>
    <t>5.63</t>
  </si>
  <si>
    <t>5.64</t>
  </si>
  <si>
    <t>5.65</t>
  </si>
  <si>
    <t>5.66</t>
  </si>
  <si>
    <t>VÁLVULA DE DESCARGA METÁLICA, BASE 1 1/2 ", ACABAMENTO METALICO CROMADO - FORNECIMENTO E INSTALAÇÃO. AF_01/2019</t>
  </si>
  <si>
    <t>CORRIMÃO SIMPLES, DIÂMETRO EXTERNO = 1 1/2", EM AÇO GALVANIZADO. AF_04/2019_P</t>
  </si>
  <si>
    <t>GUARDA-CORPO DE AÇO GALVANIZADO DE 1,10M DE ALTURA, MONTANTES TUBULARES DE 1.1/2 ESPAÇADOS DE 1,20M, TRAVESSA SUPERIOR DE 2, GRADIL FORMADO POR BARRAS CHATAS EM FERRO DE 32X4,8MM, FIXADO COM CHUMBADOR MECÂNICO. AF_04/2019_P</t>
  </si>
  <si>
    <t>ESTACA HÉLICE CONTÍNUA, DIÂMETRO DE 30 CM, COMPRIMENTO TOTAL ATÉ 15 M, PERFURATRIZ COM TORQUE DE 170 KN.M (EXCLUSIVE MOBILIZAÇÃO E DESMOBILIZAÇÃO). AF_02/2015</t>
  </si>
  <si>
    <t>CABO ÓPTICO (FORNECIMENTO E INSTALAÇÃO)</t>
  </si>
  <si>
    <t>SISTEMA DE PREVENÇÃO CONTRA DESCARGAS ATMOSFÉRICAS COM ATERRAMENTO - MATERIAL E MÃO DE OBRA PARA INSTALAÇÃO</t>
  </si>
  <si>
    <r>
      <rPr>
        <b/>
        <sz val="10"/>
        <rFont val="Tahoma"/>
        <family val="2"/>
      </rPr>
      <t>MATERIAL E MÃO DE OBRA -</t>
    </r>
    <r>
      <rPr>
        <sz val="10"/>
        <rFont val="Tahoma"/>
        <family val="2"/>
      </rPr>
      <t xml:space="preserve"> TUBULAÇÕES E CONEXÕES PARA REDES HIDRÁULICAS</t>
    </r>
  </si>
  <si>
    <r>
      <rPr>
        <b/>
        <sz val="10"/>
        <rFont val="Tahoma"/>
        <family val="2"/>
      </rPr>
      <t>MATERIAL</t>
    </r>
    <r>
      <rPr>
        <sz val="10"/>
        <rFont val="Tahoma"/>
        <family val="2"/>
      </rPr>
      <t xml:space="preserve"> - PLACA RETRORREFLETIVA DE REGULAMENTAÇÃO CONFORME CTB (INCLUSO POSTES METÁLICOS E ELEMENTOS DE FIXAÇÃO)</t>
    </r>
  </si>
  <si>
    <r>
      <rPr>
        <b/>
        <sz val="10"/>
        <rFont val="Tahoma"/>
        <family val="2"/>
      </rPr>
      <t>MATERIAL</t>
    </r>
    <r>
      <rPr>
        <sz val="10"/>
        <rFont val="Tahoma"/>
        <family val="2"/>
      </rPr>
      <t xml:space="preserve"> - PLACA RETRORREFLETIVA DE ADVERTÊNCIA CONFORME CTB (INCLUSO POSTES METÁLICOS E ELEMENTOS DE FIXAÇÃO)</t>
    </r>
  </si>
  <si>
    <r>
      <rPr>
        <b/>
        <sz val="10"/>
        <rFont val="Tahoma"/>
        <family val="2"/>
      </rPr>
      <t>MATERIAL</t>
    </r>
    <r>
      <rPr>
        <sz val="10"/>
        <rFont val="Tahoma"/>
        <family val="2"/>
      </rPr>
      <t xml:space="preserve"> - PLACA RETRORREFLETIVA DE INFORMAÇÃO CONFORME CTB (INCLUSO POSTES METÁLICOS E ELEMENTOS DE FIXAÇÃO)</t>
    </r>
  </si>
  <si>
    <r>
      <rPr>
        <b/>
        <sz val="10"/>
        <rFont val="Tahoma"/>
        <family val="2"/>
      </rPr>
      <t>MATERIAL</t>
    </r>
    <r>
      <rPr>
        <sz val="10"/>
        <rFont val="Tahoma"/>
        <family val="2"/>
      </rPr>
      <t xml:space="preserve"> - PLACA RETRORREFLETIVA SEMAFÓRICA (INCLUSO ILUMINAÇÃO E ELEMENTOS DE FIXAÇÃO)</t>
    </r>
  </si>
  <si>
    <r>
      <t>MATERIAL</t>
    </r>
    <r>
      <rPr>
        <sz val="10"/>
        <rFont val="Tahoma"/>
        <family val="2"/>
      </rPr>
      <t xml:space="preserve"> - TACHÕES E SEGREGADORES, COM SINALIZAÇÃO RETRORREFLETIVA, INSTALADOS NO PISO</t>
    </r>
  </si>
  <si>
    <r>
      <rPr>
        <b/>
        <sz val="10"/>
        <rFont val="Tahoma"/>
        <family val="2"/>
      </rPr>
      <t>MÃO DE OBRA</t>
    </r>
    <r>
      <rPr>
        <sz val="10"/>
        <rFont val="Tahoma"/>
        <family val="2"/>
      </rPr>
      <t xml:space="preserve"> - INSTALAÇÃO DE PLACAS RETRORREFLETIVAS</t>
    </r>
  </si>
  <si>
    <t>PREÇO UNITÁRIO
(B.D.I. INCLUSO)</t>
  </si>
  <si>
    <t>CÓD. SINAPI</t>
  </si>
  <si>
    <t>PLANILHA DE ORÇAMENTO DE OBRA - MATERIAIS E MÃO DE OBRA PARA IMPLANTAÇÃO DE NOVA PORTARIA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</si>
</sst>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5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3"/>
  <sheetViews>
    <sheetView tabSelected="1" view="pageBreakPreview" zoomScale="110" zoomScaleNormal="170" zoomScaleSheetLayoutView="11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I1"/>
    </sheetView>
  </sheetViews>
  <sheetFormatPr defaultRowHeight="12.75" x14ac:dyDescent="0.25"/>
  <cols>
    <col min="1" max="1" width="7.28515625" style="19" bestFit="1" customWidth="1"/>
    <col min="2" max="2" width="9.85546875" style="7" bestFit="1" customWidth="1"/>
    <col min="3" max="3" width="89.5703125" style="20" bestFit="1" customWidth="1"/>
    <col min="4" max="4" width="12.28515625" style="7" bestFit="1" customWidth="1"/>
    <col min="5" max="5" width="17.5703125" style="7" bestFit="1" customWidth="1"/>
    <col min="6" max="6" width="22.5703125" style="7" bestFit="1" customWidth="1"/>
    <col min="7" max="7" width="17.28515625" style="7" bestFit="1" customWidth="1"/>
    <col min="8" max="8" width="10.85546875" style="7" bestFit="1" customWidth="1"/>
    <col min="9" max="9" width="12.5703125" style="7" bestFit="1" customWidth="1"/>
    <col min="10" max="16384" width="9.140625" style="7"/>
  </cols>
  <sheetData>
    <row r="1" spans="1:9" ht="15" x14ac:dyDescent="0.25">
      <c r="A1" s="22" t="s">
        <v>536</v>
      </c>
      <c r="B1" s="22"/>
      <c r="C1" s="22"/>
      <c r="D1" s="22"/>
      <c r="E1" s="22"/>
      <c r="F1" s="22"/>
      <c r="G1" s="22"/>
      <c r="H1" s="22"/>
      <c r="I1" s="22"/>
    </row>
    <row r="2" spans="1:9" ht="30" x14ac:dyDescent="0.25">
      <c r="A2" s="8" t="s">
        <v>0</v>
      </c>
      <c r="B2" s="9" t="s">
        <v>535</v>
      </c>
      <c r="C2" s="10" t="s">
        <v>1</v>
      </c>
      <c r="D2" s="10" t="s">
        <v>2</v>
      </c>
      <c r="E2" s="10" t="s">
        <v>3</v>
      </c>
      <c r="F2" s="9" t="s">
        <v>534</v>
      </c>
      <c r="G2" s="9" t="s">
        <v>4</v>
      </c>
      <c r="H2" s="22" t="s">
        <v>5</v>
      </c>
      <c r="I2" s="22"/>
    </row>
    <row r="3" spans="1:9" ht="15" x14ac:dyDescent="0.25">
      <c r="A3" s="21"/>
      <c r="B3" s="21"/>
      <c r="C3" s="21"/>
      <c r="D3" s="21"/>
      <c r="E3" s="21"/>
      <c r="F3" s="21"/>
      <c r="G3" s="21"/>
      <c r="H3" s="10" t="s">
        <v>6</v>
      </c>
      <c r="I3" s="10" t="s">
        <v>7</v>
      </c>
    </row>
    <row r="4" spans="1:9" ht="15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9" ht="15" x14ac:dyDescent="0.25">
      <c r="A5" s="8">
        <v>1</v>
      </c>
      <c r="B5" s="11"/>
      <c r="C5" s="23" t="s">
        <v>21</v>
      </c>
      <c r="D5" s="23"/>
      <c r="E5" s="23"/>
      <c r="F5" s="23"/>
      <c r="G5" s="23"/>
      <c r="H5" s="23"/>
      <c r="I5" s="23"/>
    </row>
    <row r="6" spans="1:9" x14ac:dyDescent="0.25">
      <c r="A6" s="12" t="s">
        <v>9</v>
      </c>
      <c r="B6" s="1" t="s">
        <v>20</v>
      </c>
      <c r="C6" s="2" t="s">
        <v>472</v>
      </c>
      <c r="D6" s="1" t="s">
        <v>16</v>
      </c>
      <c r="E6" s="3">
        <v>500</v>
      </c>
      <c r="F6" s="4"/>
      <c r="G6" s="4">
        <f>E6*F6</f>
        <v>0</v>
      </c>
      <c r="H6" s="5" t="e">
        <f t="shared" ref="H6:H13" si="0">G6/$G$14</f>
        <v>#DIV/0!</v>
      </c>
      <c r="I6" s="5" t="e">
        <f t="shared" ref="I6:I14" si="1">G6/$G$453</f>
        <v>#DIV/0!</v>
      </c>
    </row>
    <row r="7" spans="1:9" x14ac:dyDescent="0.25">
      <c r="A7" s="12" t="s">
        <v>13</v>
      </c>
      <c r="B7" s="1" t="s">
        <v>20</v>
      </c>
      <c r="C7" s="2" t="s">
        <v>473</v>
      </c>
      <c r="D7" s="1" t="s">
        <v>16</v>
      </c>
      <c r="E7" s="3">
        <v>500</v>
      </c>
      <c r="F7" s="4"/>
      <c r="G7" s="4">
        <f t="shared" ref="G7:G11" si="2">E7*F7</f>
        <v>0</v>
      </c>
      <c r="H7" s="5" t="e">
        <f t="shared" si="0"/>
        <v>#DIV/0!</v>
      </c>
      <c r="I7" s="5" t="e">
        <f t="shared" si="1"/>
        <v>#DIV/0!</v>
      </c>
    </row>
    <row r="8" spans="1:9" x14ac:dyDescent="0.25">
      <c r="A8" s="12" t="s">
        <v>14</v>
      </c>
      <c r="B8" s="1" t="s">
        <v>20</v>
      </c>
      <c r="C8" s="2" t="s">
        <v>474</v>
      </c>
      <c r="D8" s="1" t="s">
        <v>16</v>
      </c>
      <c r="E8" s="3">
        <v>500</v>
      </c>
      <c r="F8" s="4"/>
      <c r="G8" s="4">
        <f t="shared" si="2"/>
        <v>0</v>
      </c>
      <c r="H8" s="5" t="e">
        <f t="shared" si="0"/>
        <v>#DIV/0!</v>
      </c>
      <c r="I8" s="5" t="e">
        <f t="shared" si="1"/>
        <v>#DIV/0!</v>
      </c>
    </row>
    <row r="9" spans="1:9" x14ac:dyDescent="0.25">
      <c r="A9" s="12" t="s">
        <v>17</v>
      </c>
      <c r="B9" s="1" t="s">
        <v>20</v>
      </c>
      <c r="C9" s="2" t="s">
        <v>475</v>
      </c>
      <c r="D9" s="1" t="s">
        <v>16</v>
      </c>
      <c r="E9" s="3">
        <v>500</v>
      </c>
      <c r="F9" s="4"/>
      <c r="G9" s="4">
        <f t="shared" si="2"/>
        <v>0</v>
      </c>
      <c r="H9" s="5" t="e">
        <f t="shared" si="0"/>
        <v>#DIV/0!</v>
      </c>
      <c r="I9" s="5" t="e">
        <f t="shared" si="1"/>
        <v>#DIV/0!</v>
      </c>
    </row>
    <row r="10" spans="1:9" x14ac:dyDescent="0.25">
      <c r="A10" s="12" t="s">
        <v>22</v>
      </c>
      <c r="B10" s="1" t="s">
        <v>20</v>
      </c>
      <c r="C10" s="2" t="s">
        <v>476</v>
      </c>
      <c r="D10" s="1" t="s">
        <v>16</v>
      </c>
      <c r="E10" s="3">
        <v>500</v>
      </c>
      <c r="F10" s="4"/>
      <c r="G10" s="4">
        <f t="shared" si="2"/>
        <v>0</v>
      </c>
      <c r="H10" s="5" t="e">
        <f t="shared" si="0"/>
        <v>#DIV/0!</v>
      </c>
      <c r="I10" s="5" t="e">
        <f t="shared" si="1"/>
        <v>#DIV/0!</v>
      </c>
    </row>
    <row r="11" spans="1:9" ht="25.5" x14ac:dyDescent="0.25">
      <c r="A11" s="12" t="s">
        <v>23</v>
      </c>
      <c r="B11" s="1" t="s">
        <v>20</v>
      </c>
      <c r="C11" s="2" t="s">
        <v>477</v>
      </c>
      <c r="D11" s="1" t="s">
        <v>16</v>
      </c>
      <c r="E11" s="3">
        <v>500</v>
      </c>
      <c r="F11" s="4"/>
      <c r="G11" s="4">
        <f t="shared" si="2"/>
        <v>0</v>
      </c>
      <c r="H11" s="5" t="e">
        <f t="shared" si="0"/>
        <v>#DIV/0!</v>
      </c>
      <c r="I11" s="5" t="e">
        <f t="shared" si="1"/>
        <v>#DIV/0!</v>
      </c>
    </row>
    <row r="12" spans="1:9" ht="25.5" x14ac:dyDescent="0.25">
      <c r="A12" s="12" t="s">
        <v>24</v>
      </c>
      <c r="B12" s="1" t="s">
        <v>20</v>
      </c>
      <c r="C12" s="2" t="s">
        <v>478</v>
      </c>
      <c r="D12" s="1" t="s">
        <v>16</v>
      </c>
      <c r="E12" s="3">
        <v>500</v>
      </c>
      <c r="F12" s="4"/>
      <c r="G12" s="4">
        <f t="shared" ref="G12:G13" si="3">E12*F12</f>
        <v>0</v>
      </c>
      <c r="H12" s="5" t="e">
        <f t="shared" si="0"/>
        <v>#DIV/0!</v>
      </c>
      <c r="I12" s="5" t="e">
        <f t="shared" si="1"/>
        <v>#DIV/0!</v>
      </c>
    </row>
    <row r="13" spans="1:9" x14ac:dyDescent="0.25">
      <c r="A13" s="12" t="s">
        <v>26</v>
      </c>
      <c r="B13" s="1" t="s">
        <v>20</v>
      </c>
      <c r="C13" s="2" t="s">
        <v>479</v>
      </c>
      <c r="D13" s="1" t="s">
        <v>16</v>
      </c>
      <c r="E13" s="3">
        <v>6500</v>
      </c>
      <c r="F13" s="4"/>
      <c r="G13" s="4">
        <f t="shared" si="3"/>
        <v>0</v>
      </c>
      <c r="H13" s="5" t="e">
        <f t="shared" si="0"/>
        <v>#DIV/0!</v>
      </c>
      <c r="I13" s="5" t="e">
        <f t="shared" si="1"/>
        <v>#DIV/0!</v>
      </c>
    </row>
    <row r="14" spans="1:9" x14ac:dyDescent="0.25">
      <c r="A14" s="24"/>
      <c r="B14" s="24"/>
      <c r="C14" s="24"/>
      <c r="D14" s="24"/>
      <c r="E14" s="24"/>
      <c r="F14" s="13" t="s">
        <v>25</v>
      </c>
      <c r="G14" s="14">
        <f>SUM(G6:G13)</f>
        <v>0</v>
      </c>
      <c r="H14" s="15" t="e">
        <f>SUM(H6:H13)</f>
        <v>#DIV/0!</v>
      </c>
      <c r="I14" s="15" t="e">
        <f t="shared" si="1"/>
        <v>#DIV/0!</v>
      </c>
    </row>
    <row r="15" spans="1:9" ht="15" x14ac:dyDescent="0.25">
      <c r="A15" s="8">
        <v>2</v>
      </c>
      <c r="B15" s="11"/>
      <c r="C15" s="23" t="s">
        <v>8</v>
      </c>
      <c r="D15" s="23"/>
      <c r="E15" s="23"/>
      <c r="F15" s="23"/>
      <c r="G15" s="23"/>
      <c r="H15" s="23"/>
      <c r="I15" s="23"/>
    </row>
    <row r="16" spans="1:9" ht="15" x14ac:dyDescent="0.25">
      <c r="A16" s="21"/>
      <c r="B16" s="21"/>
      <c r="C16" s="16" t="s">
        <v>11</v>
      </c>
      <c r="D16" s="21"/>
      <c r="E16" s="21"/>
      <c r="F16" s="21"/>
      <c r="G16" s="21"/>
      <c r="H16" s="21"/>
      <c r="I16" s="21"/>
    </row>
    <row r="17" spans="1:9" x14ac:dyDescent="0.25">
      <c r="A17" s="12" t="s">
        <v>27</v>
      </c>
      <c r="B17" s="1">
        <v>98459</v>
      </c>
      <c r="C17" s="2" t="s">
        <v>31</v>
      </c>
      <c r="D17" s="1" t="s">
        <v>16</v>
      </c>
      <c r="E17" s="3">
        <v>1000</v>
      </c>
      <c r="F17" s="4"/>
      <c r="G17" s="4">
        <f t="shared" ref="G17:G23" si="4">E17*F17</f>
        <v>0</v>
      </c>
      <c r="H17" s="5" t="e">
        <f t="shared" ref="H17:H23" si="5">G17/$G$26</f>
        <v>#DIV/0!</v>
      </c>
      <c r="I17" s="5" t="e">
        <f t="shared" ref="I17:I23" si="6">G17/$G$453</f>
        <v>#DIV/0!</v>
      </c>
    </row>
    <row r="18" spans="1:9" x14ac:dyDescent="0.25">
      <c r="A18" s="12" t="s">
        <v>28</v>
      </c>
      <c r="B18" s="1" t="s">
        <v>454</v>
      </c>
      <c r="C18" s="2" t="s">
        <v>455</v>
      </c>
      <c r="D18" s="1" t="s">
        <v>16</v>
      </c>
      <c r="E18" s="3">
        <v>1000</v>
      </c>
      <c r="F18" s="4"/>
      <c r="G18" s="4">
        <f t="shared" ref="G18" si="7">E18*F18</f>
        <v>0</v>
      </c>
      <c r="H18" s="5" t="e">
        <f t="shared" si="5"/>
        <v>#DIV/0!</v>
      </c>
      <c r="I18" s="5" t="e">
        <f t="shared" si="6"/>
        <v>#DIV/0!</v>
      </c>
    </row>
    <row r="19" spans="1:9" x14ac:dyDescent="0.25">
      <c r="A19" s="12" t="s">
        <v>29</v>
      </c>
      <c r="B19" s="1" t="s">
        <v>32</v>
      </c>
      <c r="C19" s="2" t="s">
        <v>33</v>
      </c>
      <c r="D19" s="1" t="s">
        <v>16</v>
      </c>
      <c r="E19" s="3">
        <v>16</v>
      </c>
      <c r="F19" s="4"/>
      <c r="G19" s="4">
        <f t="shared" si="4"/>
        <v>0</v>
      </c>
      <c r="H19" s="5" t="e">
        <f t="shared" si="5"/>
        <v>#DIV/0!</v>
      </c>
      <c r="I19" s="5" t="e">
        <f t="shared" si="6"/>
        <v>#DIV/0!</v>
      </c>
    </row>
    <row r="20" spans="1:9" ht="25.5" x14ac:dyDescent="0.25">
      <c r="A20" s="12" t="s">
        <v>30</v>
      </c>
      <c r="B20" s="1">
        <v>10776</v>
      </c>
      <c r="C20" s="2" t="s">
        <v>438</v>
      </c>
      <c r="D20" s="1" t="s">
        <v>10</v>
      </c>
      <c r="E20" s="3">
        <v>8</v>
      </c>
      <c r="F20" s="4"/>
      <c r="G20" s="4">
        <f t="shared" si="4"/>
        <v>0</v>
      </c>
      <c r="H20" s="5" t="e">
        <f t="shared" si="5"/>
        <v>#DIV/0!</v>
      </c>
      <c r="I20" s="5" t="e">
        <f t="shared" si="6"/>
        <v>#DIV/0!</v>
      </c>
    </row>
    <row r="21" spans="1:9" ht="25.5" x14ac:dyDescent="0.25">
      <c r="A21" s="12" t="s">
        <v>35</v>
      </c>
      <c r="B21" s="1">
        <v>10777</v>
      </c>
      <c r="C21" s="2" t="s">
        <v>12</v>
      </c>
      <c r="D21" s="1" t="s">
        <v>10</v>
      </c>
      <c r="E21" s="3">
        <v>8</v>
      </c>
      <c r="F21" s="4"/>
      <c r="G21" s="4">
        <f t="shared" si="4"/>
        <v>0</v>
      </c>
      <c r="H21" s="5" t="e">
        <f t="shared" si="5"/>
        <v>#DIV/0!</v>
      </c>
      <c r="I21" s="5" t="e">
        <f t="shared" si="6"/>
        <v>#DIV/0!</v>
      </c>
    </row>
    <row r="22" spans="1:9" ht="25.5" x14ac:dyDescent="0.25">
      <c r="A22" s="12" t="s">
        <v>37</v>
      </c>
      <c r="B22" s="1">
        <v>93210</v>
      </c>
      <c r="C22" s="2" t="s">
        <v>15</v>
      </c>
      <c r="D22" s="1" t="s">
        <v>16</v>
      </c>
      <c r="E22" s="3">
        <v>14</v>
      </c>
      <c r="F22" s="4"/>
      <c r="G22" s="4">
        <f t="shared" si="4"/>
        <v>0</v>
      </c>
      <c r="H22" s="5" t="e">
        <f t="shared" si="5"/>
        <v>#DIV/0!</v>
      </c>
      <c r="I22" s="5" t="e">
        <f t="shared" si="6"/>
        <v>#DIV/0!</v>
      </c>
    </row>
    <row r="23" spans="1:9" ht="25.5" x14ac:dyDescent="0.25">
      <c r="A23" s="12" t="s">
        <v>46</v>
      </c>
      <c r="B23" s="1">
        <v>37733</v>
      </c>
      <c r="C23" s="2" t="s">
        <v>362</v>
      </c>
      <c r="D23" s="1" t="s">
        <v>34</v>
      </c>
      <c r="E23" s="3">
        <v>4</v>
      </c>
      <c r="F23" s="4"/>
      <c r="G23" s="4">
        <f t="shared" si="4"/>
        <v>0</v>
      </c>
      <c r="H23" s="5" t="e">
        <f t="shared" si="5"/>
        <v>#DIV/0!</v>
      </c>
      <c r="I23" s="5" t="e">
        <f t="shared" si="6"/>
        <v>#DIV/0!</v>
      </c>
    </row>
    <row r="24" spans="1:9" ht="15" x14ac:dyDescent="0.25">
      <c r="A24" s="21"/>
      <c r="B24" s="21"/>
      <c r="C24" s="16" t="s">
        <v>18</v>
      </c>
      <c r="D24" s="21"/>
      <c r="E24" s="21"/>
      <c r="F24" s="21"/>
      <c r="G24" s="21"/>
      <c r="H24" s="21"/>
      <c r="I24" s="21"/>
    </row>
    <row r="25" spans="1:9" x14ac:dyDescent="0.25">
      <c r="A25" s="12" t="s">
        <v>504</v>
      </c>
      <c r="B25" s="1" t="s">
        <v>20</v>
      </c>
      <c r="C25" s="2" t="s">
        <v>19</v>
      </c>
      <c r="D25" s="1" t="s">
        <v>16</v>
      </c>
      <c r="E25" s="3">
        <v>2530</v>
      </c>
      <c r="F25" s="4"/>
      <c r="G25" s="4">
        <f>E25*F25</f>
        <v>0</v>
      </c>
      <c r="H25" s="5" t="e">
        <f>G25/$G$26</f>
        <v>#DIV/0!</v>
      </c>
      <c r="I25" s="5" t="e">
        <f>G25/$G$453</f>
        <v>#DIV/0!</v>
      </c>
    </row>
    <row r="26" spans="1:9" x14ac:dyDescent="0.25">
      <c r="A26" s="24"/>
      <c r="B26" s="24"/>
      <c r="C26" s="24"/>
      <c r="D26" s="24"/>
      <c r="E26" s="24"/>
      <c r="F26" s="13" t="s">
        <v>69</v>
      </c>
      <c r="G26" s="14">
        <f>SUM(G17:G23,G25)</f>
        <v>0</v>
      </c>
      <c r="H26" s="15" t="e">
        <f>SUM(H17:H23,H25)</f>
        <v>#DIV/0!</v>
      </c>
      <c r="I26" s="15" t="e">
        <f>G26/$G$453</f>
        <v>#DIV/0!</v>
      </c>
    </row>
    <row r="27" spans="1:9" ht="15" x14ac:dyDescent="0.25">
      <c r="A27" s="8">
        <v>3</v>
      </c>
      <c r="B27" s="11"/>
      <c r="C27" s="23" t="s">
        <v>36</v>
      </c>
      <c r="D27" s="23"/>
      <c r="E27" s="23"/>
      <c r="F27" s="23"/>
      <c r="G27" s="23"/>
      <c r="H27" s="23"/>
      <c r="I27" s="23"/>
    </row>
    <row r="28" spans="1:9" ht="25.5" x14ac:dyDescent="0.25">
      <c r="A28" s="12" t="s">
        <v>56</v>
      </c>
      <c r="B28" s="1">
        <v>92970</v>
      </c>
      <c r="C28" s="2" t="s">
        <v>38</v>
      </c>
      <c r="D28" s="1" t="s">
        <v>16</v>
      </c>
      <c r="E28" s="3">
        <v>710</v>
      </c>
      <c r="F28" s="4"/>
      <c r="G28" s="4">
        <f>E28*F28</f>
        <v>0</v>
      </c>
      <c r="H28" s="5" t="e">
        <f t="shared" ref="H28:H43" si="8">G28/$G$46</f>
        <v>#DIV/0!</v>
      </c>
      <c r="I28" s="5" t="e">
        <f t="shared" ref="I28:I46" si="9">G28/$G$453</f>
        <v>#DIV/0!</v>
      </c>
    </row>
    <row r="29" spans="1:9" x14ac:dyDescent="0.25">
      <c r="A29" s="12" t="s">
        <v>57</v>
      </c>
      <c r="B29" s="1">
        <v>97665</v>
      </c>
      <c r="C29" s="2" t="s">
        <v>50</v>
      </c>
      <c r="D29" s="1" t="s">
        <v>34</v>
      </c>
      <c r="E29" s="3">
        <v>10</v>
      </c>
      <c r="F29" s="4"/>
      <c r="G29" s="4">
        <f t="shared" ref="G29:G43" si="10">E29*F29</f>
        <v>0</v>
      </c>
      <c r="H29" s="5" t="e">
        <f t="shared" si="8"/>
        <v>#DIV/0!</v>
      </c>
      <c r="I29" s="5" t="e">
        <f t="shared" si="9"/>
        <v>#DIV/0!</v>
      </c>
    </row>
    <row r="30" spans="1:9" x14ac:dyDescent="0.25">
      <c r="A30" s="12" t="s">
        <v>382</v>
      </c>
      <c r="B30" s="1">
        <v>97663</v>
      </c>
      <c r="C30" s="2" t="s">
        <v>51</v>
      </c>
      <c r="D30" s="1" t="s">
        <v>34</v>
      </c>
      <c r="E30" s="3">
        <v>4</v>
      </c>
      <c r="F30" s="4"/>
      <c r="G30" s="4">
        <f t="shared" si="10"/>
        <v>0</v>
      </c>
      <c r="H30" s="5" t="e">
        <f t="shared" si="8"/>
        <v>#DIV/0!</v>
      </c>
      <c r="I30" s="5" t="e">
        <f t="shared" si="9"/>
        <v>#DIV/0!</v>
      </c>
    </row>
    <row r="31" spans="1:9" x14ac:dyDescent="0.25">
      <c r="A31" s="12" t="s">
        <v>383</v>
      </c>
      <c r="B31" s="1">
        <v>97645</v>
      </c>
      <c r="C31" s="2" t="s">
        <v>49</v>
      </c>
      <c r="D31" s="1" t="s">
        <v>16</v>
      </c>
      <c r="E31" s="3">
        <v>43.5</v>
      </c>
      <c r="F31" s="4"/>
      <c r="G31" s="4">
        <f t="shared" si="10"/>
        <v>0</v>
      </c>
      <c r="H31" s="5" t="e">
        <f t="shared" si="8"/>
        <v>#DIV/0!</v>
      </c>
      <c r="I31" s="5" t="e">
        <f t="shared" si="9"/>
        <v>#DIV/0!</v>
      </c>
    </row>
    <row r="32" spans="1:9" x14ac:dyDescent="0.25">
      <c r="A32" s="12" t="s">
        <v>384</v>
      </c>
      <c r="B32" s="1">
        <v>97644</v>
      </c>
      <c r="C32" s="2" t="s">
        <v>48</v>
      </c>
      <c r="D32" s="1" t="s">
        <v>16</v>
      </c>
      <c r="E32" s="3">
        <v>6</v>
      </c>
      <c r="F32" s="4"/>
      <c r="G32" s="4">
        <f t="shared" si="10"/>
        <v>0</v>
      </c>
      <c r="H32" s="5" t="e">
        <f t="shared" si="8"/>
        <v>#DIV/0!</v>
      </c>
      <c r="I32" s="5" t="e">
        <f t="shared" si="9"/>
        <v>#DIV/0!</v>
      </c>
    </row>
    <row r="33" spans="1:9" ht="25.5" x14ac:dyDescent="0.25">
      <c r="A33" s="12" t="s">
        <v>385</v>
      </c>
      <c r="B33" s="1">
        <v>97625</v>
      </c>
      <c r="C33" s="2" t="s">
        <v>39</v>
      </c>
      <c r="D33" s="1" t="s">
        <v>40</v>
      </c>
      <c r="E33" s="3">
        <v>18.5</v>
      </c>
      <c r="F33" s="4"/>
      <c r="G33" s="4">
        <f t="shared" si="10"/>
        <v>0</v>
      </c>
      <c r="H33" s="5" t="e">
        <f t="shared" si="8"/>
        <v>#DIV/0!</v>
      </c>
      <c r="I33" s="5" t="e">
        <f t="shared" si="9"/>
        <v>#DIV/0!</v>
      </c>
    </row>
    <row r="34" spans="1:9" ht="25.5" x14ac:dyDescent="0.25">
      <c r="A34" s="12" t="s">
        <v>58</v>
      </c>
      <c r="B34" s="1">
        <v>97649</v>
      </c>
      <c r="C34" s="2" t="s">
        <v>47</v>
      </c>
      <c r="D34" s="1" t="s">
        <v>16</v>
      </c>
      <c r="E34" s="3">
        <v>80</v>
      </c>
      <c r="F34" s="4"/>
      <c r="G34" s="4">
        <f t="shared" si="10"/>
        <v>0</v>
      </c>
      <c r="H34" s="5" t="e">
        <f t="shared" si="8"/>
        <v>#DIV/0!</v>
      </c>
      <c r="I34" s="5" t="e">
        <f t="shared" si="9"/>
        <v>#DIV/0!</v>
      </c>
    </row>
    <row r="35" spans="1:9" ht="25.5" x14ac:dyDescent="0.25">
      <c r="A35" s="12" t="s">
        <v>59</v>
      </c>
      <c r="B35" s="1">
        <v>97627</v>
      </c>
      <c r="C35" s="2" t="s">
        <v>41</v>
      </c>
      <c r="D35" s="1" t="s">
        <v>40</v>
      </c>
      <c r="E35" s="3">
        <v>75</v>
      </c>
      <c r="F35" s="4"/>
      <c r="G35" s="4">
        <f t="shared" si="10"/>
        <v>0</v>
      </c>
      <c r="H35" s="5" t="e">
        <f t="shared" si="8"/>
        <v>#DIV/0!</v>
      </c>
      <c r="I35" s="5" t="e">
        <f t="shared" si="9"/>
        <v>#DIV/0!</v>
      </c>
    </row>
    <row r="36" spans="1:9" ht="25.5" x14ac:dyDescent="0.25">
      <c r="A36" s="12" t="s">
        <v>60</v>
      </c>
      <c r="B36" s="1">
        <v>97629</v>
      </c>
      <c r="C36" s="2" t="s">
        <v>42</v>
      </c>
      <c r="D36" s="1" t="s">
        <v>40</v>
      </c>
      <c r="E36" s="3">
        <v>40</v>
      </c>
      <c r="F36" s="4"/>
      <c r="G36" s="4">
        <f t="shared" si="10"/>
        <v>0</v>
      </c>
      <c r="H36" s="5" t="e">
        <f t="shared" si="8"/>
        <v>#DIV/0!</v>
      </c>
      <c r="I36" s="5" t="e">
        <f t="shared" si="9"/>
        <v>#DIV/0!</v>
      </c>
    </row>
    <row r="37" spans="1:9" x14ac:dyDescent="0.25">
      <c r="A37" s="12" t="s">
        <v>61</v>
      </c>
      <c r="B37" s="1">
        <v>97632</v>
      </c>
      <c r="C37" s="2" t="s">
        <v>43</v>
      </c>
      <c r="D37" s="1" t="s">
        <v>44</v>
      </c>
      <c r="E37" s="3">
        <v>38</v>
      </c>
      <c r="F37" s="4"/>
      <c r="G37" s="4">
        <f t="shared" si="10"/>
        <v>0</v>
      </c>
      <c r="H37" s="5" t="e">
        <f t="shared" si="8"/>
        <v>#DIV/0!</v>
      </c>
      <c r="I37" s="5" t="e">
        <f t="shared" si="9"/>
        <v>#DIV/0!</v>
      </c>
    </row>
    <row r="38" spans="1:9" ht="25.5" x14ac:dyDescent="0.25">
      <c r="A38" s="12" t="s">
        <v>62</v>
      </c>
      <c r="B38" s="1">
        <v>97634</v>
      </c>
      <c r="C38" s="2" t="s">
        <v>45</v>
      </c>
      <c r="D38" s="1" t="s">
        <v>16</v>
      </c>
      <c r="E38" s="3">
        <v>35</v>
      </c>
      <c r="F38" s="4"/>
      <c r="G38" s="4">
        <f t="shared" si="10"/>
        <v>0</v>
      </c>
      <c r="H38" s="5" t="e">
        <f t="shared" si="8"/>
        <v>#DIV/0!</v>
      </c>
      <c r="I38" s="5" t="e">
        <f t="shared" si="9"/>
        <v>#DIV/0!</v>
      </c>
    </row>
    <row r="39" spans="1:9" ht="25.5" x14ac:dyDescent="0.25">
      <c r="A39" s="12" t="s">
        <v>63</v>
      </c>
      <c r="B39" s="1">
        <v>98531</v>
      </c>
      <c r="C39" s="2" t="s">
        <v>52</v>
      </c>
      <c r="D39" s="1" t="s">
        <v>34</v>
      </c>
      <c r="E39" s="3">
        <v>9</v>
      </c>
      <c r="F39" s="4"/>
      <c r="G39" s="4">
        <f t="shared" si="10"/>
        <v>0</v>
      </c>
      <c r="H39" s="5" t="e">
        <f t="shared" si="8"/>
        <v>#DIV/0!</v>
      </c>
      <c r="I39" s="5" t="e">
        <f t="shared" si="9"/>
        <v>#DIV/0!</v>
      </c>
    </row>
    <row r="40" spans="1:9" ht="25.5" x14ac:dyDescent="0.25">
      <c r="A40" s="12" t="s">
        <v>64</v>
      </c>
      <c r="B40" s="1">
        <v>98528</v>
      </c>
      <c r="C40" s="2" t="s">
        <v>53</v>
      </c>
      <c r="D40" s="1" t="s">
        <v>34</v>
      </c>
      <c r="E40" s="3">
        <v>9</v>
      </c>
      <c r="F40" s="4"/>
      <c r="G40" s="4">
        <f t="shared" si="10"/>
        <v>0</v>
      </c>
      <c r="H40" s="5" t="e">
        <f t="shared" si="8"/>
        <v>#DIV/0!</v>
      </c>
      <c r="I40" s="5" t="e">
        <f t="shared" si="9"/>
        <v>#DIV/0!</v>
      </c>
    </row>
    <row r="41" spans="1:9" ht="25.5" x14ac:dyDescent="0.25">
      <c r="A41" s="12" t="s">
        <v>65</v>
      </c>
      <c r="B41" s="1" t="s">
        <v>54</v>
      </c>
      <c r="C41" s="2" t="s">
        <v>55</v>
      </c>
      <c r="D41" s="1" t="s">
        <v>16</v>
      </c>
      <c r="E41" s="3">
        <v>2150</v>
      </c>
      <c r="F41" s="4"/>
      <c r="G41" s="4">
        <f t="shared" si="10"/>
        <v>0</v>
      </c>
      <c r="H41" s="5" t="e">
        <f t="shared" si="8"/>
        <v>#DIV/0!</v>
      </c>
      <c r="I41" s="5" t="e">
        <f t="shared" si="9"/>
        <v>#DIV/0!</v>
      </c>
    </row>
    <row r="42" spans="1:9" x14ac:dyDescent="0.25">
      <c r="A42" s="12" t="s">
        <v>66</v>
      </c>
      <c r="B42" s="1" t="s">
        <v>20</v>
      </c>
      <c r="C42" s="2" t="s">
        <v>70</v>
      </c>
      <c r="D42" s="1" t="s">
        <v>44</v>
      </c>
      <c r="E42" s="3">
        <v>350</v>
      </c>
      <c r="F42" s="4"/>
      <c r="G42" s="4">
        <f t="shared" si="10"/>
        <v>0</v>
      </c>
      <c r="H42" s="5" t="e">
        <f t="shared" si="8"/>
        <v>#DIV/0!</v>
      </c>
      <c r="I42" s="5" t="e">
        <f t="shared" si="9"/>
        <v>#DIV/0!</v>
      </c>
    </row>
    <row r="43" spans="1:9" x14ac:dyDescent="0.25">
      <c r="A43" s="12" t="s">
        <v>67</v>
      </c>
      <c r="B43" s="1" t="s">
        <v>20</v>
      </c>
      <c r="C43" s="2" t="s">
        <v>489</v>
      </c>
      <c r="D43" s="1" t="s">
        <v>34</v>
      </c>
      <c r="E43" s="3">
        <v>1</v>
      </c>
      <c r="F43" s="4"/>
      <c r="G43" s="4">
        <f t="shared" si="10"/>
        <v>0</v>
      </c>
      <c r="H43" s="5" t="e">
        <f t="shared" si="8"/>
        <v>#DIV/0!</v>
      </c>
      <c r="I43" s="5" t="e">
        <f t="shared" si="9"/>
        <v>#DIV/0!</v>
      </c>
    </row>
    <row r="44" spans="1:9" x14ac:dyDescent="0.25">
      <c r="A44" s="12" t="s">
        <v>68</v>
      </c>
      <c r="B44" s="1">
        <v>72898</v>
      </c>
      <c r="C44" s="2" t="s">
        <v>359</v>
      </c>
      <c r="D44" s="1" t="s">
        <v>40</v>
      </c>
      <c r="E44" s="3">
        <v>1500</v>
      </c>
      <c r="F44" s="4"/>
      <c r="G44" s="4">
        <f t="shared" ref="G44" si="11">E44*F44</f>
        <v>0</v>
      </c>
      <c r="H44" s="5" t="e">
        <f t="shared" ref="H44:H45" si="12">G44/$G$46</f>
        <v>#DIV/0!</v>
      </c>
      <c r="I44" s="5" t="e">
        <f t="shared" si="9"/>
        <v>#DIV/0!</v>
      </c>
    </row>
    <row r="45" spans="1:9" ht="25.5" x14ac:dyDescent="0.25">
      <c r="A45" s="12" t="s">
        <v>488</v>
      </c>
      <c r="B45" s="1">
        <v>72900</v>
      </c>
      <c r="C45" s="2" t="s">
        <v>360</v>
      </c>
      <c r="D45" s="1" t="s">
        <v>40</v>
      </c>
      <c r="E45" s="3">
        <v>1500</v>
      </c>
      <c r="F45" s="4"/>
      <c r="G45" s="4">
        <f t="shared" ref="G45" si="13">E45*F45</f>
        <v>0</v>
      </c>
      <c r="H45" s="5" t="e">
        <f t="shared" si="12"/>
        <v>#DIV/0!</v>
      </c>
      <c r="I45" s="5" t="e">
        <f t="shared" si="9"/>
        <v>#DIV/0!</v>
      </c>
    </row>
    <row r="46" spans="1:9" x14ac:dyDescent="0.25">
      <c r="A46" s="24"/>
      <c r="B46" s="24"/>
      <c r="C46" s="24"/>
      <c r="D46" s="24"/>
      <c r="E46" s="24"/>
      <c r="F46" s="13" t="s">
        <v>71</v>
      </c>
      <c r="G46" s="14">
        <f>SUM(G28:G45)</f>
        <v>0</v>
      </c>
      <c r="H46" s="15" t="e">
        <f>SUM(H28:H45)</f>
        <v>#DIV/0!</v>
      </c>
      <c r="I46" s="15" t="e">
        <f t="shared" si="9"/>
        <v>#DIV/0!</v>
      </c>
    </row>
    <row r="47" spans="1:9" ht="15" x14ac:dyDescent="0.25">
      <c r="A47" s="8">
        <v>4</v>
      </c>
      <c r="B47" s="11"/>
      <c r="C47" s="23" t="s">
        <v>91</v>
      </c>
      <c r="D47" s="23"/>
      <c r="E47" s="23"/>
      <c r="F47" s="23"/>
      <c r="G47" s="23"/>
      <c r="H47" s="23"/>
      <c r="I47" s="23"/>
    </row>
    <row r="48" spans="1:9" ht="15" x14ac:dyDescent="0.25">
      <c r="A48" s="21"/>
      <c r="B48" s="21"/>
      <c r="C48" s="16" t="s">
        <v>92</v>
      </c>
      <c r="D48" s="21"/>
      <c r="E48" s="21"/>
      <c r="F48" s="21"/>
      <c r="G48" s="21"/>
      <c r="H48" s="21"/>
      <c r="I48" s="21"/>
    </row>
    <row r="49" spans="1:9" ht="38.25" x14ac:dyDescent="0.25">
      <c r="A49" s="12" t="s">
        <v>72</v>
      </c>
      <c r="B49" s="1">
        <v>90877</v>
      </c>
      <c r="C49" s="2" t="s">
        <v>96</v>
      </c>
      <c r="D49" s="1" t="s">
        <v>44</v>
      </c>
      <c r="E49" s="3">
        <v>80</v>
      </c>
      <c r="F49" s="4"/>
      <c r="G49" s="4">
        <f>E49*F49</f>
        <v>0</v>
      </c>
      <c r="H49" s="5" t="e">
        <f t="shared" ref="H49:H84" si="14">G49/$G$324</f>
        <v>#DIV/0!</v>
      </c>
      <c r="I49" s="5" t="e">
        <f t="shared" ref="I49:I80" si="15">G49/$G$453</f>
        <v>#DIV/0!</v>
      </c>
    </row>
    <row r="50" spans="1:9" ht="25.5" x14ac:dyDescent="0.25">
      <c r="A50" s="12" t="s">
        <v>73</v>
      </c>
      <c r="B50" s="1">
        <v>95578</v>
      </c>
      <c r="C50" s="2" t="s">
        <v>99</v>
      </c>
      <c r="D50" s="1" t="s">
        <v>100</v>
      </c>
      <c r="E50" s="3">
        <v>570</v>
      </c>
      <c r="F50" s="4"/>
      <c r="G50" s="4">
        <f>E50*F50</f>
        <v>0</v>
      </c>
      <c r="H50" s="5" t="e">
        <f t="shared" si="14"/>
        <v>#DIV/0!</v>
      </c>
      <c r="I50" s="5" t="e">
        <f t="shared" si="15"/>
        <v>#DIV/0!</v>
      </c>
    </row>
    <row r="51" spans="1:9" ht="25.5" x14ac:dyDescent="0.25">
      <c r="A51" s="12" t="s">
        <v>74</v>
      </c>
      <c r="B51" s="1">
        <v>96522</v>
      </c>
      <c r="C51" s="2" t="s">
        <v>440</v>
      </c>
      <c r="D51" s="1" t="s">
        <v>40</v>
      </c>
      <c r="E51" s="3">
        <v>1.75</v>
      </c>
      <c r="F51" s="4"/>
      <c r="G51" s="4">
        <f>E51*F51</f>
        <v>0</v>
      </c>
      <c r="H51" s="5" t="e">
        <f t="shared" si="14"/>
        <v>#DIV/0!</v>
      </c>
      <c r="I51" s="5" t="e">
        <f t="shared" si="15"/>
        <v>#DIV/0!</v>
      </c>
    </row>
    <row r="52" spans="1:9" ht="25.5" x14ac:dyDescent="0.25">
      <c r="A52" s="12" t="s">
        <v>75</v>
      </c>
      <c r="B52" s="1">
        <v>96619</v>
      </c>
      <c r="C52" s="2" t="s">
        <v>439</v>
      </c>
      <c r="D52" s="1" t="s">
        <v>16</v>
      </c>
      <c r="E52" s="3">
        <v>22.49</v>
      </c>
      <c r="F52" s="4"/>
      <c r="G52" s="4">
        <f>E52*F52</f>
        <v>0</v>
      </c>
      <c r="H52" s="5" t="e">
        <f t="shared" si="14"/>
        <v>#DIV/0!</v>
      </c>
      <c r="I52" s="5" t="e">
        <f t="shared" si="15"/>
        <v>#DIV/0!</v>
      </c>
    </row>
    <row r="53" spans="1:9" ht="25.5" x14ac:dyDescent="0.25">
      <c r="A53" s="12" t="s">
        <v>76</v>
      </c>
      <c r="B53" s="1">
        <v>96546</v>
      </c>
      <c r="C53" s="2" t="s">
        <v>103</v>
      </c>
      <c r="D53" s="1" t="s">
        <v>100</v>
      </c>
      <c r="E53" s="3">
        <v>245</v>
      </c>
      <c r="F53" s="4"/>
      <c r="G53" s="4">
        <f t="shared" ref="G53" si="16">E53*F53</f>
        <v>0</v>
      </c>
      <c r="H53" s="5" t="e">
        <f t="shared" si="14"/>
        <v>#DIV/0!</v>
      </c>
      <c r="I53" s="5" t="e">
        <f t="shared" si="15"/>
        <v>#DIV/0!</v>
      </c>
    </row>
    <row r="54" spans="1:9" ht="25.5" x14ac:dyDescent="0.25">
      <c r="A54" s="12" t="s">
        <v>77</v>
      </c>
      <c r="B54" s="1">
        <v>96524</v>
      </c>
      <c r="C54" s="2" t="s">
        <v>101</v>
      </c>
      <c r="D54" s="1" t="s">
        <v>40</v>
      </c>
      <c r="E54" s="3">
        <v>2.5</v>
      </c>
      <c r="F54" s="4"/>
      <c r="G54" s="4">
        <f t="shared" ref="G54:G104" si="17">E54*F54</f>
        <v>0</v>
      </c>
      <c r="H54" s="5" t="e">
        <f t="shared" si="14"/>
        <v>#DIV/0!</v>
      </c>
      <c r="I54" s="5" t="e">
        <f t="shared" si="15"/>
        <v>#DIV/0!</v>
      </c>
    </row>
    <row r="55" spans="1:9" ht="25.5" x14ac:dyDescent="0.25">
      <c r="A55" s="12" t="s">
        <v>78</v>
      </c>
      <c r="B55" s="1">
        <v>68053</v>
      </c>
      <c r="C55" s="2" t="s">
        <v>114</v>
      </c>
      <c r="D55" s="1" t="s">
        <v>16</v>
      </c>
      <c r="E55" s="3">
        <v>11.5</v>
      </c>
      <c r="F55" s="4"/>
      <c r="G55" s="4">
        <f t="shared" si="17"/>
        <v>0</v>
      </c>
      <c r="H55" s="5" t="e">
        <f t="shared" si="14"/>
        <v>#DIV/0!</v>
      </c>
      <c r="I55" s="5" t="e">
        <f t="shared" si="15"/>
        <v>#DIV/0!</v>
      </c>
    </row>
    <row r="56" spans="1:9" ht="25.5" x14ac:dyDescent="0.25">
      <c r="A56" s="12" t="s">
        <v>79</v>
      </c>
      <c r="B56" s="1">
        <v>96546</v>
      </c>
      <c r="C56" s="2" t="s">
        <v>103</v>
      </c>
      <c r="D56" s="1" t="s">
        <v>100</v>
      </c>
      <c r="E56" s="3">
        <v>350</v>
      </c>
      <c r="F56" s="4"/>
      <c r="G56" s="4">
        <f t="shared" si="17"/>
        <v>0</v>
      </c>
      <c r="H56" s="5" t="e">
        <f t="shared" si="14"/>
        <v>#DIV/0!</v>
      </c>
      <c r="I56" s="5" t="e">
        <f t="shared" si="15"/>
        <v>#DIV/0!</v>
      </c>
    </row>
    <row r="57" spans="1:9" ht="25.5" x14ac:dyDescent="0.25">
      <c r="A57" s="12" t="s">
        <v>80</v>
      </c>
      <c r="B57" s="1">
        <v>96557</v>
      </c>
      <c r="C57" s="2" t="s">
        <v>102</v>
      </c>
      <c r="D57" s="1" t="s">
        <v>40</v>
      </c>
      <c r="E57" s="3">
        <v>4.25</v>
      </c>
      <c r="F57" s="4"/>
      <c r="G57" s="4">
        <f t="shared" si="17"/>
        <v>0</v>
      </c>
      <c r="H57" s="5" t="e">
        <f t="shared" si="14"/>
        <v>#DIV/0!</v>
      </c>
      <c r="I57" s="5" t="e">
        <f t="shared" si="15"/>
        <v>#DIV/0!</v>
      </c>
    </row>
    <row r="58" spans="1:9" ht="25.5" x14ac:dyDescent="0.25">
      <c r="A58" s="12" t="s">
        <v>81</v>
      </c>
      <c r="B58" s="1">
        <v>98562</v>
      </c>
      <c r="C58" s="2" t="s">
        <v>115</v>
      </c>
      <c r="D58" s="1" t="s">
        <v>16</v>
      </c>
      <c r="E58" s="3">
        <v>11.5</v>
      </c>
      <c r="F58" s="4"/>
      <c r="G58" s="4">
        <f t="shared" si="17"/>
        <v>0</v>
      </c>
      <c r="H58" s="5" t="e">
        <f t="shared" si="14"/>
        <v>#DIV/0!</v>
      </c>
      <c r="I58" s="5" t="e">
        <f t="shared" si="15"/>
        <v>#DIV/0!</v>
      </c>
    </row>
    <row r="59" spans="1:9" x14ac:dyDescent="0.25">
      <c r="A59" s="12" t="s">
        <v>82</v>
      </c>
      <c r="B59" s="1">
        <v>4748</v>
      </c>
      <c r="C59" s="2" t="s">
        <v>113</v>
      </c>
      <c r="D59" s="1" t="s">
        <v>40</v>
      </c>
      <c r="E59" s="3">
        <v>1.1000000000000001</v>
      </c>
      <c r="F59" s="4"/>
      <c r="G59" s="4">
        <f t="shared" si="17"/>
        <v>0</v>
      </c>
      <c r="H59" s="5" t="e">
        <f t="shared" si="14"/>
        <v>#DIV/0!</v>
      </c>
      <c r="I59" s="5" t="e">
        <f t="shared" si="15"/>
        <v>#DIV/0!</v>
      </c>
    </row>
    <row r="60" spans="1:9" ht="25.5" x14ac:dyDescent="0.25">
      <c r="A60" s="12" t="s">
        <v>83</v>
      </c>
      <c r="B60" s="1">
        <v>68053</v>
      </c>
      <c r="C60" s="2" t="s">
        <v>114</v>
      </c>
      <c r="D60" s="1" t="s">
        <v>16</v>
      </c>
      <c r="E60" s="3">
        <v>21.5</v>
      </c>
      <c r="F60" s="4"/>
      <c r="G60" s="4">
        <f t="shared" si="17"/>
        <v>0</v>
      </c>
      <c r="H60" s="5" t="e">
        <f t="shared" si="14"/>
        <v>#DIV/0!</v>
      </c>
      <c r="I60" s="5" t="e">
        <f t="shared" si="15"/>
        <v>#DIV/0!</v>
      </c>
    </row>
    <row r="61" spans="1:9" ht="25.5" x14ac:dyDescent="0.25">
      <c r="A61" s="12" t="s">
        <v>84</v>
      </c>
      <c r="B61" s="1">
        <v>87769</v>
      </c>
      <c r="C61" s="2" t="s">
        <v>112</v>
      </c>
      <c r="D61" s="1" t="s">
        <v>16</v>
      </c>
      <c r="E61" s="3">
        <v>43</v>
      </c>
      <c r="F61" s="4"/>
      <c r="G61" s="4">
        <f t="shared" si="17"/>
        <v>0</v>
      </c>
      <c r="H61" s="5" t="e">
        <f t="shared" si="14"/>
        <v>#DIV/0!</v>
      </c>
      <c r="I61" s="5" t="e">
        <f t="shared" si="15"/>
        <v>#DIV/0!</v>
      </c>
    </row>
    <row r="62" spans="1:9" ht="25.5" x14ac:dyDescent="0.25">
      <c r="A62" s="12" t="s">
        <v>85</v>
      </c>
      <c r="B62" s="1">
        <v>98560</v>
      </c>
      <c r="C62" s="2" t="s">
        <v>116</v>
      </c>
      <c r="D62" s="1" t="s">
        <v>16</v>
      </c>
      <c r="E62" s="3">
        <v>21.5</v>
      </c>
      <c r="F62" s="4"/>
      <c r="G62" s="4">
        <f t="shared" si="17"/>
        <v>0</v>
      </c>
      <c r="H62" s="5" t="e">
        <f t="shared" si="14"/>
        <v>#DIV/0!</v>
      </c>
      <c r="I62" s="5" t="e">
        <f t="shared" si="15"/>
        <v>#DIV/0!</v>
      </c>
    </row>
    <row r="63" spans="1:9" ht="38.25" x14ac:dyDescent="0.25">
      <c r="A63" s="12" t="s">
        <v>86</v>
      </c>
      <c r="B63" s="1">
        <v>92430</v>
      </c>
      <c r="C63" s="2" t="s">
        <v>104</v>
      </c>
      <c r="D63" s="1" t="s">
        <v>16</v>
      </c>
      <c r="E63" s="3">
        <v>20</v>
      </c>
      <c r="F63" s="4"/>
      <c r="G63" s="4">
        <f t="shared" si="17"/>
        <v>0</v>
      </c>
      <c r="H63" s="5" t="e">
        <f t="shared" si="14"/>
        <v>#DIV/0!</v>
      </c>
      <c r="I63" s="5" t="e">
        <f t="shared" si="15"/>
        <v>#DIV/0!</v>
      </c>
    </row>
    <row r="64" spans="1:9" ht="25.5" x14ac:dyDescent="0.25">
      <c r="A64" s="12" t="s">
        <v>87</v>
      </c>
      <c r="B64" s="1">
        <v>92778</v>
      </c>
      <c r="C64" s="2" t="s">
        <v>111</v>
      </c>
      <c r="D64" s="1" t="s">
        <v>100</v>
      </c>
      <c r="E64" s="3">
        <v>140</v>
      </c>
      <c r="F64" s="4"/>
      <c r="G64" s="4">
        <f t="shared" si="17"/>
        <v>0</v>
      </c>
      <c r="H64" s="5" t="e">
        <f t="shared" si="14"/>
        <v>#DIV/0!</v>
      </c>
      <c r="I64" s="5" t="e">
        <f t="shared" si="15"/>
        <v>#DIV/0!</v>
      </c>
    </row>
    <row r="65" spans="1:9" ht="25.5" x14ac:dyDescent="0.25">
      <c r="A65" s="12" t="s">
        <v>88</v>
      </c>
      <c r="B65" s="1">
        <v>92720</v>
      </c>
      <c r="C65" s="2" t="s">
        <v>105</v>
      </c>
      <c r="D65" s="1" t="s">
        <v>40</v>
      </c>
      <c r="E65" s="3">
        <v>1</v>
      </c>
      <c r="F65" s="4"/>
      <c r="G65" s="4">
        <f t="shared" si="17"/>
        <v>0</v>
      </c>
      <c r="H65" s="5" t="e">
        <f t="shared" si="14"/>
        <v>#DIV/0!</v>
      </c>
      <c r="I65" s="5" t="e">
        <f t="shared" si="15"/>
        <v>#DIV/0!</v>
      </c>
    </row>
    <row r="66" spans="1:9" ht="25.5" x14ac:dyDescent="0.25">
      <c r="A66" s="12" t="s">
        <v>89</v>
      </c>
      <c r="B66" s="1">
        <v>92468</v>
      </c>
      <c r="C66" s="2" t="s">
        <v>109</v>
      </c>
      <c r="D66" s="1" t="s">
        <v>16</v>
      </c>
      <c r="E66" s="3">
        <v>30</v>
      </c>
      <c r="F66" s="4"/>
      <c r="G66" s="4">
        <f t="shared" si="17"/>
        <v>0</v>
      </c>
      <c r="H66" s="5" t="e">
        <f t="shared" si="14"/>
        <v>#DIV/0!</v>
      </c>
      <c r="I66" s="5" t="e">
        <f t="shared" si="15"/>
        <v>#DIV/0!</v>
      </c>
    </row>
    <row r="67" spans="1:9" ht="25.5" x14ac:dyDescent="0.25">
      <c r="A67" s="12" t="s">
        <v>90</v>
      </c>
      <c r="B67" s="1">
        <v>92776</v>
      </c>
      <c r="C67" s="2" t="s">
        <v>110</v>
      </c>
      <c r="D67" s="1" t="s">
        <v>100</v>
      </c>
      <c r="E67" s="3">
        <v>420</v>
      </c>
      <c r="F67" s="4"/>
      <c r="G67" s="4">
        <f t="shared" si="17"/>
        <v>0</v>
      </c>
      <c r="H67" s="5" t="e">
        <f t="shared" si="14"/>
        <v>#DIV/0!</v>
      </c>
      <c r="I67" s="5" t="e">
        <f t="shared" si="15"/>
        <v>#DIV/0!</v>
      </c>
    </row>
    <row r="68" spans="1:9" ht="38.25" x14ac:dyDescent="0.25">
      <c r="A68" s="12" t="s">
        <v>97</v>
      </c>
      <c r="B68" s="1">
        <v>90858</v>
      </c>
      <c r="C68" s="2" t="s">
        <v>108</v>
      </c>
      <c r="D68" s="1" t="s">
        <v>40</v>
      </c>
      <c r="E68" s="3">
        <v>3</v>
      </c>
      <c r="F68" s="4"/>
      <c r="G68" s="4">
        <f t="shared" si="17"/>
        <v>0</v>
      </c>
      <c r="H68" s="5" t="e">
        <f t="shared" si="14"/>
        <v>#DIV/0!</v>
      </c>
      <c r="I68" s="5" t="e">
        <f t="shared" si="15"/>
        <v>#DIV/0!</v>
      </c>
    </row>
    <row r="69" spans="1:9" ht="25.5" x14ac:dyDescent="0.25">
      <c r="A69" s="12" t="s">
        <v>98</v>
      </c>
      <c r="B69" s="1" t="s">
        <v>106</v>
      </c>
      <c r="C69" s="2" t="s">
        <v>107</v>
      </c>
      <c r="D69" s="1" t="s">
        <v>16</v>
      </c>
      <c r="E69" s="3">
        <v>22</v>
      </c>
      <c r="F69" s="4"/>
      <c r="G69" s="4">
        <f t="shared" si="17"/>
        <v>0</v>
      </c>
      <c r="H69" s="5" t="e">
        <f t="shared" si="14"/>
        <v>#DIV/0!</v>
      </c>
      <c r="I69" s="5" t="e">
        <f t="shared" si="15"/>
        <v>#DIV/0!</v>
      </c>
    </row>
    <row r="70" spans="1:9" ht="25.5" x14ac:dyDescent="0.25">
      <c r="A70" s="12" t="s">
        <v>122</v>
      </c>
      <c r="B70" s="1">
        <v>98555</v>
      </c>
      <c r="C70" s="2" t="s">
        <v>117</v>
      </c>
      <c r="D70" s="1" t="s">
        <v>16</v>
      </c>
      <c r="E70" s="3">
        <v>22</v>
      </c>
      <c r="F70" s="4"/>
      <c r="G70" s="4">
        <f t="shared" si="17"/>
        <v>0</v>
      </c>
      <c r="H70" s="5" t="e">
        <f t="shared" si="14"/>
        <v>#DIV/0!</v>
      </c>
      <c r="I70" s="5" t="e">
        <f t="shared" si="15"/>
        <v>#DIV/0!</v>
      </c>
    </row>
    <row r="71" spans="1:9" ht="38.25" x14ac:dyDescent="0.25">
      <c r="A71" s="12" t="s">
        <v>123</v>
      </c>
      <c r="B71" s="1">
        <v>87467</v>
      </c>
      <c r="C71" s="2" t="s">
        <v>93</v>
      </c>
      <c r="D71" s="1" t="s">
        <v>16</v>
      </c>
      <c r="E71" s="3">
        <v>95</v>
      </c>
      <c r="F71" s="4"/>
      <c r="G71" s="4">
        <f t="shared" si="17"/>
        <v>0</v>
      </c>
      <c r="H71" s="5" t="e">
        <f t="shared" si="14"/>
        <v>#DIV/0!</v>
      </c>
      <c r="I71" s="5" t="e">
        <f t="shared" si="15"/>
        <v>#DIV/0!</v>
      </c>
    </row>
    <row r="72" spans="1:9" ht="25.5" x14ac:dyDescent="0.25">
      <c r="A72" s="12" t="s">
        <v>124</v>
      </c>
      <c r="B72" s="1">
        <v>94569</v>
      </c>
      <c r="C72" s="2" t="s">
        <v>94</v>
      </c>
      <c r="D72" s="1" t="s">
        <v>16</v>
      </c>
      <c r="E72" s="3">
        <v>6</v>
      </c>
      <c r="F72" s="4"/>
      <c r="G72" s="4">
        <f t="shared" si="17"/>
        <v>0</v>
      </c>
      <c r="H72" s="5" t="e">
        <f t="shared" si="14"/>
        <v>#DIV/0!</v>
      </c>
      <c r="I72" s="5" t="e">
        <f t="shared" si="15"/>
        <v>#DIV/0!</v>
      </c>
    </row>
    <row r="73" spans="1:9" ht="25.5" x14ac:dyDescent="0.25">
      <c r="A73" s="12" t="s">
        <v>125</v>
      </c>
      <c r="B73" s="1">
        <v>91341</v>
      </c>
      <c r="C73" s="2" t="s">
        <v>95</v>
      </c>
      <c r="D73" s="1" t="s">
        <v>16</v>
      </c>
      <c r="E73" s="3">
        <v>7</v>
      </c>
      <c r="F73" s="4"/>
      <c r="G73" s="4">
        <f t="shared" si="17"/>
        <v>0</v>
      </c>
      <c r="H73" s="5" t="e">
        <f t="shared" si="14"/>
        <v>#DIV/0!</v>
      </c>
      <c r="I73" s="5" t="e">
        <f t="shared" si="15"/>
        <v>#DIV/0!</v>
      </c>
    </row>
    <row r="74" spans="1:9" ht="25.5" x14ac:dyDescent="0.25">
      <c r="A74" s="12" t="s">
        <v>133</v>
      </c>
      <c r="B74" s="1">
        <v>79627</v>
      </c>
      <c r="C74" s="2" t="s">
        <v>128</v>
      </c>
      <c r="D74" s="1" t="s">
        <v>16</v>
      </c>
      <c r="E74" s="3">
        <v>11.5</v>
      </c>
      <c r="F74" s="4"/>
      <c r="G74" s="4">
        <f t="shared" si="17"/>
        <v>0</v>
      </c>
      <c r="H74" s="5" t="e">
        <f t="shared" si="14"/>
        <v>#DIV/0!</v>
      </c>
      <c r="I74" s="5" t="e">
        <f t="shared" si="15"/>
        <v>#DIV/0!</v>
      </c>
    </row>
    <row r="75" spans="1:9" ht="25.5" x14ac:dyDescent="0.25">
      <c r="A75" s="12" t="s">
        <v>134</v>
      </c>
      <c r="B75" s="1">
        <v>91341</v>
      </c>
      <c r="C75" s="2" t="s">
        <v>95</v>
      </c>
      <c r="D75" s="1" t="s">
        <v>16</v>
      </c>
      <c r="E75" s="3">
        <v>4.5</v>
      </c>
      <c r="F75" s="4"/>
      <c r="G75" s="4">
        <f t="shared" si="17"/>
        <v>0</v>
      </c>
      <c r="H75" s="5" t="e">
        <f t="shared" si="14"/>
        <v>#DIV/0!</v>
      </c>
      <c r="I75" s="5" t="e">
        <f t="shared" si="15"/>
        <v>#DIV/0!</v>
      </c>
    </row>
    <row r="76" spans="1:9" ht="25.5" x14ac:dyDescent="0.25">
      <c r="A76" s="12" t="s">
        <v>135</v>
      </c>
      <c r="B76" s="1">
        <v>95470</v>
      </c>
      <c r="C76" s="2" t="s">
        <v>118</v>
      </c>
      <c r="D76" s="1" t="s">
        <v>34</v>
      </c>
      <c r="E76" s="3">
        <v>2</v>
      </c>
      <c r="F76" s="4"/>
      <c r="G76" s="4">
        <f t="shared" si="17"/>
        <v>0</v>
      </c>
      <c r="H76" s="5" t="e">
        <f t="shared" si="14"/>
        <v>#DIV/0!</v>
      </c>
      <c r="I76" s="5" t="e">
        <f t="shared" si="15"/>
        <v>#DIV/0!</v>
      </c>
    </row>
    <row r="77" spans="1:9" ht="25.5" x14ac:dyDescent="0.25">
      <c r="A77" s="12" t="s">
        <v>136</v>
      </c>
      <c r="B77" s="1">
        <v>99635</v>
      </c>
      <c r="C77" s="2" t="s">
        <v>521</v>
      </c>
      <c r="D77" s="1" t="s">
        <v>34</v>
      </c>
      <c r="E77" s="3">
        <v>2</v>
      </c>
      <c r="F77" s="4"/>
      <c r="G77" s="4">
        <f t="shared" si="17"/>
        <v>0</v>
      </c>
      <c r="H77" s="5" t="e">
        <f t="shared" si="14"/>
        <v>#DIV/0!</v>
      </c>
      <c r="I77" s="5" t="e">
        <f t="shared" si="15"/>
        <v>#DIV/0!</v>
      </c>
    </row>
    <row r="78" spans="1:9" ht="38.25" x14ac:dyDescent="0.25">
      <c r="A78" s="12" t="s">
        <v>137</v>
      </c>
      <c r="B78" s="1" t="s">
        <v>119</v>
      </c>
      <c r="C78" s="2" t="s">
        <v>120</v>
      </c>
      <c r="D78" s="1" t="s">
        <v>34</v>
      </c>
      <c r="E78" s="3">
        <v>1</v>
      </c>
      <c r="F78" s="4"/>
      <c r="G78" s="4">
        <f t="shared" si="17"/>
        <v>0</v>
      </c>
      <c r="H78" s="5" t="e">
        <f t="shared" si="14"/>
        <v>#DIV/0!</v>
      </c>
      <c r="I78" s="5" t="e">
        <f t="shared" si="15"/>
        <v>#DIV/0!</v>
      </c>
    </row>
    <row r="79" spans="1:9" x14ac:dyDescent="0.25">
      <c r="A79" s="12" t="s">
        <v>138</v>
      </c>
      <c r="B79" s="1">
        <v>9535</v>
      </c>
      <c r="C79" s="2" t="s">
        <v>121</v>
      </c>
      <c r="D79" s="1" t="s">
        <v>34</v>
      </c>
      <c r="E79" s="3">
        <v>2</v>
      </c>
      <c r="F79" s="4"/>
      <c r="G79" s="4">
        <f t="shared" si="17"/>
        <v>0</v>
      </c>
      <c r="H79" s="5" t="e">
        <f t="shared" si="14"/>
        <v>#DIV/0!</v>
      </c>
      <c r="I79" s="5" t="e">
        <f t="shared" si="15"/>
        <v>#DIV/0!</v>
      </c>
    </row>
    <row r="80" spans="1:9" ht="25.5" x14ac:dyDescent="0.25">
      <c r="A80" s="12" t="s">
        <v>139</v>
      </c>
      <c r="B80" s="1">
        <v>89351</v>
      </c>
      <c r="C80" s="2" t="s">
        <v>126</v>
      </c>
      <c r="D80" s="1" t="s">
        <v>34</v>
      </c>
      <c r="E80" s="3">
        <v>2</v>
      </c>
      <c r="F80" s="4"/>
      <c r="G80" s="4">
        <f t="shared" si="17"/>
        <v>0</v>
      </c>
      <c r="H80" s="5" t="e">
        <f t="shared" si="14"/>
        <v>#DIV/0!</v>
      </c>
      <c r="I80" s="5" t="e">
        <f t="shared" si="15"/>
        <v>#DIV/0!</v>
      </c>
    </row>
    <row r="81" spans="1:9" ht="25.5" x14ac:dyDescent="0.25">
      <c r="A81" s="12" t="s">
        <v>140</v>
      </c>
      <c r="B81" s="1">
        <v>89709</v>
      </c>
      <c r="C81" s="2" t="s">
        <v>127</v>
      </c>
      <c r="D81" s="1" t="s">
        <v>34</v>
      </c>
      <c r="E81" s="3">
        <v>8</v>
      </c>
      <c r="F81" s="4"/>
      <c r="G81" s="4">
        <f t="shared" si="17"/>
        <v>0</v>
      </c>
      <c r="H81" s="5" t="e">
        <f t="shared" si="14"/>
        <v>#DIV/0!</v>
      </c>
      <c r="I81" s="5" t="e">
        <f t="shared" ref="I81:I107" si="18">G81/$G$453</f>
        <v>#DIV/0!</v>
      </c>
    </row>
    <row r="82" spans="1:9" ht="38.25" x14ac:dyDescent="0.25">
      <c r="A82" s="12" t="s">
        <v>148</v>
      </c>
      <c r="B82" s="1">
        <v>86942</v>
      </c>
      <c r="C82" s="2" t="s">
        <v>441</v>
      </c>
      <c r="D82" s="1" t="s">
        <v>34</v>
      </c>
      <c r="E82" s="3">
        <v>2</v>
      </c>
      <c r="F82" s="4"/>
      <c r="G82" s="4">
        <f t="shared" ref="G82" si="19">E82*F82</f>
        <v>0</v>
      </c>
      <c r="H82" s="5" t="e">
        <f t="shared" si="14"/>
        <v>#DIV/0!</v>
      </c>
      <c r="I82" s="5" t="e">
        <f t="shared" si="18"/>
        <v>#DIV/0!</v>
      </c>
    </row>
    <row r="83" spans="1:9" ht="25.5" x14ac:dyDescent="0.25">
      <c r="A83" s="12" t="s">
        <v>149</v>
      </c>
      <c r="B83" s="1">
        <v>86895</v>
      </c>
      <c r="C83" s="2" t="s">
        <v>129</v>
      </c>
      <c r="D83" s="1" t="s">
        <v>34</v>
      </c>
      <c r="E83" s="3">
        <v>3</v>
      </c>
      <c r="F83" s="4"/>
      <c r="G83" s="4">
        <f t="shared" si="17"/>
        <v>0</v>
      </c>
      <c r="H83" s="5" t="e">
        <f t="shared" si="14"/>
        <v>#DIV/0!</v>
      </c>
      <c r="I83" s="5" t="e">
        <f t="shared" si="18"/>
        <v>#DIV/0!</v>
      </c>
    </row>
    <row r="84" spans="1:9" ht="25.5" x14ac:dyDescent="0.25">
      <c r="A84" s="12" t="s">
        <v>150</v>
      </c>
      <c r="B84" s="1">
        <v>86938</v>
      </c>
      <c r="C84" s="2" t="s">
        <v>130</v>
      </c>
      <c r="D84" s="1" t="s">
        <v>34</v>
      </c>
      <c r="E84" s="3">
        <v>2</v>
      </c>
      <c r="F84" s="4"/>
      <c r="G84" s="4">
        <f t="shared" si="17"/>
        <v>0</v>
      </c>
      <c r="H84" s="5" t="e">
        <f t="shared" si="14"/>
        <v>#DIV/0!</v>
      </c>
      <c r="I84" s="5" t="e">
        <f t="shared" si="18"/>
        <v>#DIV/0!</v>
      </c>
    </row>
    <row r="85" spans="1:9" ht="25.5" x14ac:dyDescent="0.25">
      <c r="A85" s="12" t="s">
        <v>151</v>
      </c>
      <c r="B85" s="1">
        <v>86906</v>
      </c>
      <c r="C85" s="2" t="s">
        <v>131</v>
      </c>
      <c r="D85" s="1" t="s">
        <v>34</v>
      </c>
      <c r="E85" s="3">
        <v>2</v>
      </c>
      <c r="F85" s="4"/>
      <c r="G85" s="4">
        <f t="shared" si="17"/>
        <v>0</v>
      </c>
      <c r="H85" s="5" t="e">
        <f t="shared" ref="H85:H107" si="20">G85/$G$324</f>
        <v>#DIV/0!</v>
      </c>
      <c r="I85" s="5" t="e">
        <f t="shared" si="18"/>
        <v>#DIV/0!</v>
      </c>
    </row>
    <row r="86" spans="1:9" ht="25.5" x14ac:dyDescent="0.25">
      <c r="A86" s="12" t="s">
        <v>152</v>
      </c>
      <c r="B86" s="1">
        <v>86914</v>
      </c>
      <c r="C86" s="2" t="s">
        <v>132</v>
      </c>
      <c r="D86" s="1" t="s">
        <v>34</v>
      </c>
      <c r="E86" s="3">
        <v>1</v>
      </c>
      <c r="F86" s="4"/>
      <c r="G86" s="4">
        <f t="shared" si="17"/>
        <v>0</v>
      </c>
      <c r="H86" s="5" t="e">
        <f t="shared" si="20"/>
        <v>#DIV/0!</v>
      </c>
      <c r="I86" s="5" t="e">
        <f t="shared" si="18"/>
        <v>#DIV/0!</v>
      </c>
    </row>
    <row r="87" spans="1:9" ht="38.25" x14ac:dyDescent="0.25">
      <c r="A87" s="12" t="s">
        <v>153</v>
      </c>
      <c r="B87" s="1">
        <v>93137</v>
      </c>
      <c r="C87" s="2" t="s">
        <v>255</v>
      </c>
      <c r="D87" s="1" t="s">
        <v>34</v>
      </c>
      <c r="E87" s="3">
        <v>4</v>
      </c>
      <c r="F87" s="4"/>
      <c r="G87" s="4">
        <f t="shared" si="17"/>
        <v>0</v>
      </c>
      <c r="H87" s="5" t="e">
        <f t="shared" si="20"/>
        <v>#DIV/0!</v>
      </c>
      <c r="I87" s="5" t="e">
        <f t="shared" si="18"/>
        <v>#DIV/0!</v>
      </c>
    </row>
    <row r="88" spans="1:9" ht="25.5" x14ac:dyDescent="0.25">
      <c r="A88" s="12" t="s">
        <v>154</v>
      </c>
      <c r="B88" s="1">
        <v>97586</v>
      </c>
      <c r="C88" s="2" t="s">
        <v>253</v>
      </c>
      <c r="D88" s="1" t="s">
        <v>34</v>
      </c>
      <c r="E88" s="3">
        <v>4</v>
      </c>
      <c r="F88" s="4"/>
      <c r="G88" s="4">
        <f t="shared" si="17"/>
        <v>0</v>
      </c>
      <c r="H88" s="5" t="e">
        <f t="shared" si="20"/>
        <v>#DIV/0!</v>
      </c>
      <c r="I88" s="5" t="e">
        <f t="shared" si="18"/>
        <v>#DIV/0!</v>
      </c>
    </row>
    <row r="89" spans="1:9" ht="38.25" x14ac:dyDescent="0.25">
      <c r="A89" s="12" t="s">
        <v>156</v>
      </c>
      <c r="B89" s="1">
        <v>93128</v>
      </c>
      <c r="C89" s="2" t="s">
        <v>256</v>
      </c>
      <c r="D89" s="1" t="s">
        <v>34</v>
      </c>
      <c r="E89" s="3">
        <v>2</v>
      </c>
      <c r="F89" s="4"/>
      <c r="G89" s="4">
        <f t="shared" si="17"/>
        <v>0</v>
      </c>
      <c r="H89" s="5" t="e">
        <f t="shared" si="20"/>
        <v>#DIV/0!</v>
      </c>
      <c r="I89" s="5" t="e">
        <f t="shared" si="18"/>
        <v>#DIV/0!</v>
      </c>
    </row>
    <row r="90" spans="1:9" ht="25.5" x14ac:dyDescent="0.25">
      <c r="A90" s="12" t="s">
        <v>157</v>
      </c>
      <c r="B90" s="1">
        <v>97592</v>
      </c>
      <c r="C90" s="2" t="s">
        <v>254</v>
      </c>
      <c r="D90" s="1" t="s">
        <v>34</v>
      </c>
      <c r="E90" s="3">
        <v>2</v>
      </c>
      <c r="F90" s="4"/>
      <c r="G90" s="4">
        <f t="shared" si="17"/>
        <v>0</v>
      </c>
      <c r="H90" s="5" t="e">
        <f t="shared" si="20"/>
        <v>#DIV/0!</v>
      </c>
      <c r="I90" s="5" t="e">
        <f t="shared" si="18"/>
        <v>#DIV/0!</v>
      </c>
    </row>
    <row r="91" spans="1:9" ht="25.5" x14ac:dyDescent="0.25">
      <c r="A91" s="12" t="s">
        <v>160</v>
      </c>
      <c r="B91" s="1">
        <v>93141</v>
      </c>
      <c r="C91" s="2" t="s">
        <v>257</v>
      </c>
      <c r="D91" s="1" t="s">
        <v>34</v>
      </c>
      <c r="E91" s="3">
        <v>10</v>
      </c>
      <c r="F91" s="4"/>
      <c r="G91" s="4">
        <f t="shared" si="17"/>
        <v>0</v>
      </c>
      <c r="H91" s="5" t="e">
        <f t="shared" si="20"/>
        <v>#DIV/0!</v>
      </c>
      <c r="I91" s="5" t="e">
        <f t="shared" si="18"/>
        <v>#DIV/0!</v>
      </c>
    </row>
    <row r="92" spans="1:9" x14ac:dyDescent="0.25">
      <c r="A92" s="12" t="s">
        <v>163</v>
      </c>
      <c r="B92" s="1">
        <v>98689</v>
      </c>
      <c r="C92" s="2" t="s">
        <v>141</v>
      </c>
      <c r="D92" s="1" t="s">
        <v>44</v>
      </c>
      <c r="E92" s="3">
        <v>4.5</v>
      </c>
      <c r="F92" s="4"/>
      <c r="G92" s="4">
        <f t="shared" si="17"/>
        <v>0</v>
      </c>
      <c r="H92" s="5" t="e">
        <f t="shared" si="20"/>
        <v>#DIV/0!</v>
      </c>
      <c r="I92" s="5" t="e">
        <f t="shared" si="18"/>
        <v>#DIV/0!</v>
      </c>
    </row>
    <row r="93" spans="1:9" ht="25.5" x14ac:dyDescent="0.25">
      <c r="A93" s="12" t="s">
        <v>164</v>
      </c>
      <c r="B93" s="1">
        <v>87257</v>
      </c>
      <c r="C93" s="2" t="s">
        <v>142</v>
      </c>
      <c r="D93" s="1" t="s">
        <v>16</v>
      </c>
      <c r="E93" s="3">
        <v>17.5</v>
      </c>
      <c r="F93" s="4"/>
      <c r="G93" s="4">
        <f t="shared" si="17"/>
        <v>0</v>
      </c>
      <c r="H93" s="5" t="e">
        <f t="shared" si="20"/>
        <v>#DIV/0!</v>
      </c>
      <c r="I93" s="5" t="e">
        <f t="shared" si="18"/>
        <v>#DIV/0!</v>
      </c>
    </row>
    <row r="94" spans="1:9" ht="25.5" x14ac:dyDescent="0.25">
      <c r="A94" s="12" t="s">
        <v>166</v>
      </c>
      <c r="B94" s="1">
        <v>87879</v>
      </c>
      <c r="C94" s="2" t="s">
        <v>161</v>
      </c>
      <c r="D94" s="1" t="s">
        <v>16</v>
      </c>
      <c r="E94" s="3">
        <v>79</v>
      </c>
      <c r="F94" s="4"/>
      <c r="G94" s="4">
        <f t="shared" si="17"/>
        <v>0</v>
      </c>
      <c r="H94" s="5" t="e">
        <f t="shared" si="20"/>
        <v>#DIV/0!</v>
      </c>
      <c r="I94" s="5" t="e">
        <f t="shared" si="18"/>
        <v>#DIV/0!</v>
      </c>
    </row>
    <row r="95" spans="1:9" ht="38.25" x14ac:dyDescent="0.25">
      <c r="A95" s="12" t="s">
        <v>167</v>
      </c>
      <c r="B95" s="1">
        <v>87535</v>
      </c>
      <c r="C95" s="2" t="s">
        <v>162</v>
      </c>
      <c r="D95" s="1" t="s">
        <v>16</v>
      </c>
      <c r="E95" s="3">
        <v>79</v>
      </c>
      <c r="F95" s="4"/>
      <c r="G95" s="4">
        <f t="shared" si="17"/>
        <v>0</v>
      </c>
      <c r="H95" s="5" t="e">
        <f t="shared" si="20"/>
        <v>#DIV/0!</v>
      </c>
      <c r="I95" s="5" t="e">
        <f t="shared" si="18"/>
        <v>#DIV/0!</v>
      </c>
    </row>
    <row r="96" spans="1:9" ht="38.25" x14ac:dyDescent="0.25">
      <c r="A96" s="12" t="s">
        <v>168</v>
      </c>
      <c r="B96" s="1">
        <v>87273</v>
      </c>
      <c r="C96" s="2" t="s">
        <v>143</v>
      </c>
      <c r="D96" s="1" t="s">
        <v>16</v>
      </c>
      <c r="E96" s="3">
        <v>79</v>
      </c>
      <c r="F96" s="4"/>
      <c r="G96" s="4">
        <f t="shared" si="17"/>
        <v>0</v>
      </c>
      <c r="H96" s="5" t="e">
        <f t="shared" si="20"/>
        <v>#DIV/0!</v>
      </c>
      <c r="I96" s="5" t="e">
        <f t="shared" si="18"/>
        <v>#DIV/0!</v>
      </c>
    </row>
    <row r="97" spans="1:9" ht="38.25" x14ac:dyDescent="0.25">
      <c r="A97" s="12" t="s">
        <v>169</v>
      </c>
      <c r="B97" s="1">
        <v>87905</v>
      </c>
      <c r="C97" s="2" t="s">
        <v>144</v>
      </c>
      <c r="D97" s="1" t="s">
        <v>16</v>
      </c>
      <c r="E97" s="3">
        <v>95</v>
      </c>
      <c r="F97" s="4"/>
      <c r="G97" s="4">
        <f t="shared" si="17"/>
        <v>0</v>
      </c>
      <c r="H97" s="5" t="e">
        <f t="shared" si="20"/>
        <v>#DIV/0!</v>
      </c>
      <c r="I97" s="5" t="e">
        <f t="shared" si="18"/>
        <v>#DIV/0!</v>
      </c>
    </row>
    <row r="98" spans="1:9" ht="38.25" x14ac:dyDescent="0.25">
      <c r="A98" s="12" t="s">
        <v>170</v>
      </c>
      <c r="B98" s="1">
        <v>87775</v>
      </c>
      <c r="C98" s="2" t="s">
        <v>145</v>
      </c>
      <c r="D98" s="1" t="s">
        <v>16</v>
      </c>
      <c r="E98" s="3">
        <v>95</v>
      </c>
      <c r="F98" s="4"/>
      <c r="G98" s="4">
        <f t="shared" si="17"/>
        <v>0</v>
      </c>
      <c r="H98" s="5" t="e">
        <f t="shared" si="20"/>
        <v>#DIV/0!</v>
      </c>
      <c r="I98" s="5" t="e">
        <f t="shared" si="18"/>
        <v>#DIV/0!</v>
      </c>
    </row>
    <row r="99" spans="1:9" x14ac:dyDescent="0.25">
      <c r="A99" s="12" t="s">
        <v>171</v>
      </c>
      <c r="B99" s="1">
        <v>5998</v>
      </c>
      <c r="C99" s="2" t="s">
        <v>146</v>
      </c>
      <c r="D99" s="1" t="s">
        <v>16</v>
      </c>
      <c r="E99" s="3">
        <v>95</v>
      </c>
      <c r="F99" s="4"/>
      <c r="G99" s="4">
        <f t="shared" si="17"/>
        <v>0</v>
      </c>
      <c r="H99" s="5" t="e">
        <f t="shared" si="20"/>
        <v>#DIV/0!</v>
      </c>
      <c r="I99" s="5" t="e">
        <f t="shared" si="18"/>
        <v>#DIV/0!</v>
      </c>
    </row>
    <row r="100" spans="1:9" ht="25.5" x14ac:dyDescent="0.25">
      <c r="A100" s="12" t="s">
        <v>172</v>
      </c>
      <c r="B100" s="1">
        <v>88493</v>
      </c>
      <c r="C100" s="2" t="s">
        <v>147</v>
      </c>
      <c r="D100" s="1" t="s">
        <v>16</v>
      </c>
      <c r="E100" s="3">
        <v>95</v>
      </c>
      <c r="F100" s="4"/>
      <c r="G100" s="4">
        <f t="shared" si="17"/>
        <v>0</v>
      </c>
      <c r="H100" s="5" t="e">
        <f t="shared" si="20"/>
        <v>#DIV/0!</v>
      </c>
      <c r="I100" s="5" t="e">
        <f t="shared" si="18"/>
        <v>#DIV/0!</v>
      </c>
    </row>
    <row r="101" spans="1:9" ht="25.5" x14ac:dyDescent="0.25">
      <c r="A101" s="12" t="s">
        <v>173</v>
      </c>
      <c r="B101" s="1">
        <v>94231</v>
      </c>
      <c r="C101" s="2" t="s">
        <v>155</v>
      </c>
      <c r="D101" s="1" t="s">
        <v>44</v>
      </c>
      <c r="E101" s="3">
        <v>32</v>
      </c>
      <c r="F101" s="4"/>
      <c r="G101" s="4">
        <f t="shared" si="17"/>
        <v>0</v>
      </c>
      <c r="H101" s="5" t="e">
        <f t="shared" si="20"/>
        <v>#DIV/0!</v>
      </c>
      <c r="I101" s="5" t="e">
        <f t="shared" si="18"/>
        <v>#DIV/0!</v>
      </c>
    </row>
    <row r="102" spans="1:9" x14ac:dyDescent="0.25">
      <c r="A102" s="12" t="s">
        <v>174</v>
      </c>
      <c r="B102" s="1" t="s">
        <v>454</v>
      </c>
      <c r="C102" s="2" t="s">
        <v>455</v>
      </c>
      <c r="D102" s="1" t="s">
        <v>16</v>
      </c>
      <c r="E102" s="3">
        <v>10</v>
      </c>
      <c r="F102" s="4"/>
      <c r="G102" s="4">
        <f t="shared" ref="G102" si="21">E102*F102</f>
        <v>0</v>
      </c>
      <c r="H102" s="5" t="e">
        <f t="shared" si="20"/>
        <v>#DIV/0!</v>
      </c>
      <c r="I102" s="5" t="e">
        <f t="shared" si="18"/>
        <v>#DIV/0!</v>
      </c>
    </row>
    <row r="103" spans="1:9" x14ac:dyDescent="0.25">
      <c r="A103" s="12" t="s">
        <v>175</v>
      </c>
      <c r="B103" s="1">
        <v>88504</v>
      </c>
      <c r="C103" s="2" t="s">
        <v>158</v>
      </c>
      <c r="D103" s="1" t="s">
        <v>34</v>
      </c>
      <c r="E103" s="3">
        <v>2</v>
      </c>
      <c r="F103" s="4"/>
      <c r="G103" s="4">
        <f t="shared" si="17"/>
        <v>0</v>
      </c>
      <c r="H103" s="5" t="e">
        <f t="shared" si="20"/>
        <v>#DIV/0!</v>
      </c>
      <c r="I103" s="5" t="e">
        <f t="shared" si="18"/>
        <v>#DIV/0!</v>
      </c>
    </row>
    <row r="104" spans="1:9" ht="25.5" x14ac:dyDescent="0.25">
      <c r="A104" s="12" t="s">
        <v>176</v>
      </c>
      <c r="B104" s="1">
        <v>89972</v>
      </c>
      <c r="C104" s="2" t="s">
        <v>159</v>
      </c>
      <c r="D104" s="1" t="s">
        <v>34</v>
      </c>
      <c r="E104" s="3">
        <v>3</v>
      </c>
      <c r="F104" s="4"/>
      <c r="G104" s="4">
        <f t="shared" si="17"/>
        <v>0</v>
      </c>
      <c r="H104" s="5" t="e">
        <f t="shared" si="20"/>
        <v>#DIV/0!</v>
      </c>
      <c r="I104" s="5" t="e">
        <f t="shared" si="18"/>
        <v>#DIV/0!</v>
      </c>
    </row>
    <row r="105" spans="1:9" ht="25.5" x14ac:dyDescent="0.25">
      <c r="A105" s="12" t="s">
        <v>177</v>
      </c>
      <c r="B105" s="1">
        <v>89957</v>
      </c>
      <c r="C105" s="2" t="s">
        <v>461</v>
      </c>
      <c r="D105" s="1" t="s">
        <v>34</v>
      </c>
      <c r="E105" s="3">
        <v>10</v>
      </c>
      <c r="F105" s="4"/>
      <c r="G105" s="4">
        <f t="shared" ref="G105" si="22">E105*F105</f>
        <v>0</v>
      </c>
      <c r="H105" s="5" t="e">
        <f t="shared" si="20"/>
        <v>#DIV/0!</v>
      </c>
      <c r="I105" s="5" t="e">
        <f t="shared" si="18"/>
        <v>#DIV/0!</v>
      </c>
    </row>
    <row r="106" spans="1:9" x14ac:dyDescent="0.25">
      <c r="A106" s="12" t="s">
        <v>178</v>
      </c>
      <c r="B106" s="1" t="s">
        <v>20</v>
      </c>
      <c r="C106" s="2" t="s">
        <v>482</v>
      </c>
      <c r="D106" s="1" t="s">
        <v>16</v>
      </c>
      <c r="E106" s="3">
        <v>21.35</v>
      </c>
      <c r="F106" s="4"/>
      <c r="G106" s="4">
        <f t="shared" ref="G106:G107" si="23">E106*F106</f>
        <v>0</v>
      </c>
      <c r="H106" s="5" t="e">
        <f t="shared" si="20"/>
        <v>#DIV/0!</v>
      </c>
      <c r="I106" s="5" t="e">
        <f t="shared" si="18"/>
        <v>#DIV/0!</v>
      </c>
    </row>
    <row r="107" spans="1:9" x14ac:dyDescent="0.25">
      <c r="A107" s="12" t="s">
        <v>179</v>
      </c>
      <c r="B107" s="1" t="s">
        <v>20</v>
      </c>
      <c r="C107" s="2" t="s">
        <v>527</v>
      </c>
      <c r="D107" s="1" t="s">
        <v>16</v>
      </c>
      <c r="E107" s="3">
        <v>21.35</v>
      </c>
      <c r="F107" s="4"/>
      <c r="G107" s="4">
        <f t="shared" si="23"/>
        <v>0</v>
      </c>
      <c r="H107" s="5" t="e">
        <f t="shared" si="20"/>
        <v>#DIV/0!</v>
      </c>
      <c r="I107" s="5" t="e">
        <f t="shared" si="18"/>
        <v>#DIV/0!</v>
      </c>
    </row>
    <row r="108" spans="1:9" ht="15" x14ac:dyDescent="0.25">
      <c r="A108" s="21"/>
      <c r="B108" s="21"/>
      <c r="C108" s="16" t="s">
        <v>165</v>
      </c>
      <c r="D108" s="21"/>
      <c r="E108" s="21"/>
      <c r="F108" s="21"/>
      <c r="G108" s="21"/>
      <c r="H108" s="21"/>
      <c r="I108" s="21"/>
    </row>
    <row r="109" spans="1:9" ht="38.25" x14ac:dyDescent="0.25">
      <c r="A109" s="12" t="s">
        <v>180</v>
      </c>
      <c r="B109" s="1">
        <v>90877</v>
      </c>
      <c r="C109" s="2" t="s">
        <v>96</v>
      </c>
      <c r="D109" s="1" t="s">
        <v>44</v>
      </c>
      <c r="E109" s="3">
        <v>40</v>
      </c>
      <c r="F109" s="4"/>
      <c r="G109" s="4">
        <f t="shared" ref="G109:G114" si="24">E109*F109</f>
        <v>0</v>
      </c>
      <c r="H109" s="5" t="e">
        <f>G109/$G$324</f>
        <v>#DIV/0!</v>
      </c>
      <c r="I109" s="5" t="e">
        <f t="shared" ref="I109:I148" si="25">G109/$G$453</f>
        <v>#DIV/0!</v>
      </c>
    </row>
    <row r="110" spans="1:9" ht="25.5" x14ac:dyDescent="0.25">
      <c r="A110" s="12" t="s">
        <v>181</v>
      </c>
      <c r="B110" s="1">
        <v>95578</v>
      </c>
      <c r="C110" s="2" t="s">
        <v>99</v>
      </c>
      <c r="D110" s="1" t="s">
        <v>100</v>
      </c>
      <c r="E110" s="3">
        <v>285</v>
      </c>
      <c r="F110" s="4"/>
      <c r="G110" s="4">
        <f t="shared" si="24"/>
        <v>0</v>
      </c>
      <c r="H110" s="5" t="e">
        <f>G110/$G$324</f>
        <v>#DIV/0!</v>
      </c>
      <c r="I110" s="5" t="e">
        <f t="shared" si="25"/>
        <v>#DIV/0!</v>
      </c>
    </row>
    <row r="111" spans="1:9" ht="25.5" x14ac:dyDescent="0.25">
      <c r="A111" s="12" t="s">
        <v>182</v>
      </c>
      <c r="B111" s="1">
        <v>96522</v>
      </c>
      <c r="C111" s="2" t="s">
        <v>440</v>
      </c>
      <c r="D111" s="1" t="s">
        <v>40</v>
      </c>
      <c r="E111" s="3">
        <v>0.9</v>
      </c>
      <c r="F111" s="4"/>
      <c r="G111" s="4">
        <f t="shared" ref="G111:G112" si="26">E111*F111</f>
        <v>0</v>
      </c>
      <c r="H111" s="5" t="e">
        <f>G111/$G$324</f>
        <v>#DIV/0!</v>
      </c>
      <c r="I111" s="5" t="e">
        <f t="shared" si="25"/>
        <v>#DIV/0!</v>
      </c>
    </row>
    <row r="112" spans="1:9" ht="25.5" x14ac:dyDescent="0.25">
      <c r="A112" s="12" t="s">
        <v>183</v>
      </c>
      <c r="B112" s="1">
        <v>96619</v>
      </c>
      <c r="C112" s="2" t="s">
        <v>439</v>
      </c>
      <c r="D112" s="1" t="s">
        <v>16</v>
      </c>
      <c r="E112" s="3">
        <v>1.5</v>
      </c>
      <c r="F112" s="4"/>
      <c r="G112" s="4">
        <f t="shared" si="26"/>
        <v>0</v>
      </c>
      <c r="H112" s="5" t="e">
        <f>G112/$G$324</f>
        <v>#DIV/0!</v>
      </c>
      <c r="I112" s="5" t="e">
        <f t="shared" si="25"/>
        <v>#DIV/0!</v>
      </c>
    </row>
    <row r="113" spans="1:9" ht="25.5" x14ac:dyDescent="0.25">
      <c r="A113" s="12" t="s">
        <v>184</v>
      </c>
      <c r="B113" s="1">
        <v>96546</v>
      </c>
      <c r="C113" s="2" t="s">
        <v>103</v>
      </c>
      <c r="D113" s="1" t="s">
        <v>100</v>
      </c>
      <c r="E113" s="3">
        <v>125</v>
      </c>
      <c r="F113" s="4"/>
      <c r="G113" s="4">
        <f t="shared" ref="G113" si="27">E113*F113</f>
        <v>0</v>
      </c>
      <c r="H113" s="5" t="e">
        <f>G113/$G$324</f>
        <v>#DIV/0!</v>
      </c>
      <c r="I113" s="5" t="e">
        <f t="shared" si="25"/>
        <v>#DIV/0!</v>
      </c>
    </row>
    <row r="114" spans="1:9" ht="25.5" x14ac:dyDescent="0.25">
      <c r="A114" s="12" t="s">
        <v>185</v>
      </c>
      <c r="B114" s="1">
        <v>96524</v>
      </c>
      <c r="C114" s="2" t="s">
        <v>101</v>
      </c>
      <c r="D114" s="1" t="s">
        <v>40</v>
      </c>
      <c r="E114" s="3">
        <v>1.5</v>
      </c>
      <c r="F114" s="4"/>
      <c r="G114" s="4">
        <f t="shared" si="24"/>
        <v>0</v>
      </c>
      <c r="H114" s="5" t="e">
        <f t="shared" ref="H114:H148" si="28">G114/$G$324</f>
        <v>#DIV/0!</v>
      </c>
      <c r="I114" s="5" t="e">
        <f t="shared" si="25"/>
        <v>#DIV/0!</v>
      </c>
    </row>
    <row r="115" spans="1:9" ht="25.5" x14ac:dyDescent="0.25">
      <c r="A115" s="12" t="s">
        <v>186</v>
      </c>
      <c r="B115" s="1">
        <v>68053</v>
      </c>
      <c r="C115" s="2" t="s">
        <v>114</v>
      </c>
      <c r="D115" s="1" t="s">
        <v>16</v>
      </c>
      <c r="E115" s="3">
        <v>9.5</v>
      </c>
      <c r="F115" s="4"/>
      <c r="G115" s="4">
        <f t="shared" ref="G115:G147" si="29">E115*F115</f>
        <v>0</v>
      </c>
      <c r="H115" s="5" t="e">
        <f t="shared" si="28"/>
        <v>#DIV/0!</v>
      </c>
      <c r="I115" s="5" t="e">
        <f t="shared" si="25"/>
        <v>#DIV/0!</v>
      </c>
    </row>
    <row r="116" spans="1:9" ht="25.5" x14ac:dyDescent="0.25">
      <c r="A116" s="12" t="s">
        <v>189</v>
      </c>
      <c r="B116" s="1">
        <v>96546</v>
      </c>
      <c r="C116" s="2" t="s">
        <v>103</v>
      </c>
      <c r="D116" s="1" t="s">
        <v>100</v>
      </c>
      <c r="E116" s="3">
        <v>210</v>
      </c>
      <c r="F116" s="4"/>
      <c r="G116" s="4">
        <f t="shared" si="29"/>
        <v>0</v>
      </c>
      <c r="H116" s="5" t="e">
        <f t="shared" si="28"/>
        <v>#DIV/0!</v>
      </c>
      <c r="I116" s="5" t="e">
        <f t="shared" si="25"/>
        <v>#DIV/0!</v>
      </c>
    </row>
    <row r="117" spans="1:9" ht="25.5" x14ac:dyDescent="0.25">
      <c r="A117" s="12" t="s">
        <v>190</v>
      </c>
      <c r="B117" s="1">
        <v>96557</v>
      </c>
      <c r="C117" s="2" t="s">
        <v>102</v>
      </c>
      <c r="D117" s="1" t="s">
        <v>40</v>
      </c>
      <c r="E117" s="3">
        <v>2.4</v>
      </c>
      <c r="F117" s="4"/>
      <c r="G117" s="4">
        <f t="shared" si="29"/>
        <v>0</v>
      </c>
      <c r="H117" s="5" t="e">
        <f t="shared" si="28"/>
        <v>#DIV/0!</v>
      </c>
      <c r="I117" s="5" t="e">
        <f t="shared" si="25"/>
        <v>#DIV/0!</v>
      </c>
    </row>
    <row r="118" spans="1:9" ht="25.5" x14ac:dyDescent="0.25">
      <c r="A118" s="12" t="s">
        <v>191</v>
      </c>
      <c r="B118" s="1">
        <v>98562</v>
      </c>
      <c r="C118" s="2" t="s">
        <v>115</v>
      </c>
      <c r="D118" s="1" t="s">
        <v>16</v>
      </c>
      <c r="E118" s="3">
        <v>9.5</v>
      </c>
      <c r="F118" s="4"/>
      <c r="G118" s="4">
        <f t="shared" si="29"/>
        <v>0</v>
      </c>
      <c r="H118" s="5" t="e">
        <f t="shared" si="28"/>
        <v>#DIV/0!</v>
      </c>
      <c r="I118" s="5" t="e">
        <f t="shared" si="25"/>
        <v>#DIV/0!</v>
      </c>
    </row>
    <row r="119" spans="1:9" x14ac:dyDescent="0.25">
      <c r="A119" s="12" t="s">
        <v>192</v>
      </c>
      <c r="B119" s="1">
        <v>4748</v>
      </c>
      <c r="C119" s="2" t="s">
        <v>113</v>
      </c>
      <c r="D119" s="1" t="s">
        <v>40</v>
      </c>
      <c r="E119" s="3">
        <v>1</v>
      </c>
      <c r="F119" s="4"/>
      <c r="G119" s="4">
        <f t="shared" si="29"/>
        <v>0</v>
      </c>
      <c r="H119" s="5" t="e">
        <f t="shared" si="28"/>
        <v>#DIV/0!</v>
      </c>
      <c r="I119" s="5" t="e">
        <f t="shared" si="25"/>
        <v>#DIV/0!</v>
      </c>
    </row>
    <row r="120" spans="1:9" ht="25.5" x14ac:dyDescent="0.25">
      <c r="A120" s="12" t="s">
        <v>193</v>
      </c>
      <c r="B120" s="1">
        <v>68053</v>
      </c>
      <c r="C120" s="2" t="s">
        <v>114</v>
      </c>
      <c r="D120" s="1" t="s">
        <v>16</v>
      </c>
      <c r="E120" s="3">
        <v>12.5</v>
      </c>
      <c r="F120" s="4"/>
      <c r="G120" s="4">
        <f t="shared" si="29"/>
        <v>0</v>
      </c>
      <c r="H120" s="5" t="e">
        <f t="shared" si="28"/>
        <v>#DIV/0!</v>
      </c>
      <c r="I120" s="5" t="e">
        <f t="shared" si="25"/>
        <v>#DIV/0!</v>
      </c>
    </row>
    <row r="121" spans="1:9" ht="25.5" x14ac:dyDescent="0.25">
      <c r="A121" s="12" t="s">
        <v>194</v>
      </c>
      <c r="B121" s="1">
        <v>87769</v>
      </c>
      <c r="C121" s="2" t="s">
        <v>112</v>
      </c>
      <c r="D121" s="1" t="s">
        <v>16</v>
      </c>
      <c r="E121" s="3">
        <v>1</v>
      </c>
      <c r="F121" s="4"/>
      <c r="G121" s="4">
        <f t="shared" si="29"/>
        <v>0</v>
      </c>
      <c r="H121" s="5" t="e">
        <f t="shared" si="28"/>
        <v>#DIV/0!</v>
      </c>
      <c r="I121" s="5" t="e">
        <f t="shared" si="25"/>
        <v>#DIV/0!</v>
      </c>
    </row>
    <row r="122" spans="1:9" ht="25.5" x14ac:dyDescent="0.25">
      <c r="A122" s="12" t="s">
        <v>195</v>
      </c>
      <c r="B122" s="1">
        <v>98560</v>
      </c>
      <c r="C122" s="2" t="s">
        <v>116</v>
      </c>
      <c r="D122" s="1" t="s">
        <v>16</v>
      </c>
      <c r="E122" s="3">
        <v>12.5</v>
      </c>
      <c r="F122" s="4"/>
      <c r="G122" s="4">
        <f t="shared" si="29"/>
        <v>0</v>
      </c>
      <c r="H122" s="5" t="e">
        <f t="shared" si="28"/>
        <v>#DIV/0!</v>
      </c>
      <c r="I122" s="5" t="e">
        <f t="shared" si="25"/>
        <v>#DIV/0!</v>
      </c>
    </row>
    <row r="123" spans="1:9" ht="38.25" x14ac:dyDescent="0.25">
      <c r="A123" s="12" t="s">
        <v>196</v>
      </c>
      <c r="B123" s="1">
        <v>92430</v>
      </c>
      <c r="C123" s="2" t="s">
        <v>104</v>
      </c>
      <c r="D123" s="1" t="s">
        <v>16</v>
      </c>
      <c r="E123" s="3">
        <v>10</v>
      </c>
      <c r="F123" s="4"/>
      <c r="G123" s="4">
        <f t="shared" si="29"/>
        <v>0</v>
      </c>
      <c r="H123" s="5" t="e">
        <f t="shared" si="28"/>
        <v>#DIV/0!</v>
      </c>
      <c r="I123" s="5" t="e">
        <f t="shared" si="25"/>
        <v>#DIV/0!</v>
      </c>
    </row>
    <row r="124" spans="1:9" ht="25.5" x14ac:dyDescent="0.25">
      <c r="A124" s="12" t="s">
        <v>197</v>
      </c>
      <c r="B124" s="1">
        <v>92778</v>
      </c>
      <c r="C124" s="2" t="s">
        <v>111</v>
      </c>
      <c r="D124" s="1" t="s">
        <v>100</v>
      </c>
      <c r="E124" s="3">
        <v>70</v>
      </c>
      <c r="F124" s="4"/>
      <c r="G124" s="4">
        <f t="shared" si="29"/>
        <v>0</v>
      </c>
      <c r="H124" s="5" t="e">
        <f t="shared" si="28"/>
        <v>#DIV/0!</v>
      </c>
      <c r="I124" s="5" t="e">
        <f t="shared" si="25"/>
        <v>#DIV/0!</v>
      </c>
    </row>
    <row r="125" spans="1:9" ht="25.5" x14ac:dyDescent="0.25">
      <c r="A125" s="12" t="s">
        <v>198</v>
      </c>
      <c r="B125" s="1">
        <v>92720</v>
      </c>
      <c r="C125" s="2" t="s">
        <v>105</v>
      </c>
      <c r="D125" s="1" t="s">
        <v>40</v>
      </c>
      <c r="E125" s="3">
        <v>0.5</v>
      </c>
      <c r="F125" s="4"/>
      <c r="G125" s="4">
        <f t="shared" si="29"/>
        <v>0</v>
      </c>
      <c r="H125" s="5" t="e">
        <f t="shared" si="28"/>
        <v>#DIV/0!</v>
      </c>
      <c r="I125" s="5" t="e">
        <f t="shared" si="25"/>
        <v>#DIV/0!</v>
      </c>
    </row>
    <row r="126" spans="1:9" ht="25.5" x14ac:dyDescent="0.25">
      <c r="A126" s="12" t="s">
        <v>199</v>
      </c>
      <c r="B126" s="1">
        <v>92468</v>
      </c>
      <c r="C126" s="2" t="s">
        <v>109</v>
      </c>
      <c r="D126" s="1" t="s">
        <v>16</v>
      </c>
      <c r="E126" s="3">
        <v>25</v>
      </c>
      <c r="F126" s="4"/>
      <c r="G126" s="4">
        <f t="shared" si="29"/>
        <v>0</v>
      </c>
      <c r="H126" s="5" t="e">
        <f t="shared" si="28"/>
        <v>#DIV/0!</v>
      </c>
      <c r="I126" s="5" t="e">
        <f t="shared" si="25"/>
        <v>#DIV/0!</v>
      </c>
    </row>
    <row r="127" spans="1:9" ht="25.5" x14ac:dyDescent="0.25">
      <c r="A127" s="12" t="s">
        <v>200</v>
      </c>
      <c r="B127" s="1">
        <v>92776</v>
      </c>
      <c r="C127" s="2" t="s">
        <v>110</v>
      </c>
      <c r="D127" s="1" t="s">
        <v>100</v>
      </c>
      <c r="E127" s="3">
        <v>350</v>
      </c>
      <c r="F127" s="4"/>
      <c r="G127" s="4">
        <f t="shared" si="29"/>
        <v>0</v>
      </c>
      <c r="H127" s="5" t="e">
        <f t="shared" si="28"/>
        <v>#DIV/0!</v>
      </c>
      <c r="I127" s="5" t="e">
        <f t="shared" si="25"/>
        <v>#DIV/0!</v>
      </c>
    </row>
    <row r="128" spans="1:9" ht="38.25" x14ac:dyDescent="0.25">
      <c r="A128" s="12" t="s">
        <v>201</v>
      </c>
      <c r="B128" s="1">
        <v>90858</v>
      </c>
      <c r="C128" s="2" t="s">
        <v>108</v>
      </c>
      <c r="D128" s="1" t="s">
        <v>40</v>
      </c>
      <c r="E128" s="3">
        <v>2.5</v>
      </c>
      <c r="F128" s="4"/>
      <c r="G128" s="4">
        <f t="shared" si="29"/>
        <v>0</v>
      </c>
      <c r="H128" s="5" t="e">
        <f t="shared" si="28"/>
        <v>#DIV/0!</v>
      </c>
      <c r="I128" s="5" t="e">
        <f t="shared" si="25"/>
        <v>#DIV/0!</v>
      </c>
    </row>
    <row r="129" spans="1:9" ht="25.5" x14ac:dyDescent="0.25">
      <c r="A129" s="12" t="s">
        <v>203</v>
      </c>
      <c r="B129" s="1" t="s">
        <v>106</v>
      </c>
      <c r="C129" s="2" t="s">
        <v>107</v>
      </c>
      <c r="D129" s="1" t="s">
        <v>16</v>
      </c>
      <c r="E129" s="3">
        <v>15</v>
      </c>
      <c r="F129" s="4"/>
      <c r="G129" s="4">
        <f t="shared" si="29"/>
        <v>0</v>
      </c>
      <c r="H129" s="5" t="e">
        <f t="shared" si="28"/>
        <v>#DIV/0!</v>
      </c>
      <c r="I129" s="5" t="e">
        <f t="shared" si="25"/>
        <v>#DIV/0!</v>
      </c>
    </row>
    <row r="130" spans="1:9" ht="25.5" x14ac:dyDescent="0.25">
      <c r="A130" s="12" t="s">
        <v>205</v>
      </c>
      <c r="B130" s="1">
        <v>98555</v>
      </c>
      <c r="C130" s="2" t="s">
        <v>117</v>
      </c>
      <c r="D130" s="1" t="s">
        <v>16</v>
      </c>
      <c r="E130" s="3">
        <v>15</v>
      </c>
      <c r="F130" s="4"/>
      <c r="G130" s="4">
        <f t="shared" si="29"/>
        <v>0</v>
      </c>
      <c r="H130" s="5" t="e">
        <f t="shared" si="28"/>
        <v>#DIV/0!</v>
      </c>
      <c r="I130" s="5" t="e">
        <f t="shared" si="25"/>
        <v>#DIV/0!</v>
      </c>
    </row>
    <row r="131" spans="1:9" ht="38.25" x14ac:dyDescent="0.25">
      <c r="A131" s="12" t="s">
        <v>206</v>
      </c>
      <c r="B131" s="1">
        <v>87467</v>
      </c>
      <c r="C131" s="2" t="s">
        <v>93</v>
      </c>
      <c r="D131" s="1" t="s">
        <v>16</v>
      </c>
      <c r="E131" s="3">
        <v>43</v>
      </c>
      <c r="F131" s="4"/>
      <c r="G131" s="4">
        <f t="shared" si="29"/>
        <v>0</v>
      </c>
      <c r="H131" s="5" t="e">
        <f t="shared" si="28"/>
        <v>#DIV/0!</v>
      </c>
      <c r="I131" s="5" t="e">
        <f t="shared" si="25"/>
        <v>#DIV/0!</v>
      </c>
    </row>
    <row r="132" spans="1:9" ht="25.5" x14ac:dyDescent="0.25">
      <c r="A132" s="12" t="s">
        <v>207</v>
      </c>
      <c r="B132" s="1" t="s">
        <v>187</v>
      </c>
      <c r="C132" s="2" t="s">
        <v>188</v>
      </c>
      <c r="D132" s="1" t="s">
        <v>16</v>
      </c>
      <c r="E132" s="3">
        <v>8</v>
      </c>
      <c r="F132" s="4"/>
      <c r="G132" s="4">
        <f t="shared" si="29"/>
        <v>0</v>
      </c>
      <c r="H132" s="5" t="e">
        <f t="shared" si="28"/>
        <v>#DIV/0!</v>
      </c>
      <c r="I132" s="5" t="e">
        <f t="shared" si="25"/>
        <v>#DIV/0!</v>
      </c>
    </row>
    <row r="133" spans="1:9" ht="25.5" x14ac:dyDescent="0.25">
      <c r="A133" s="12" t="s">
        <v>208</v>
      </c>
      <c r="B133" s="1">
        <v>91341</v>
      </c>
      <c r="C133" s="2" t="s">
        <v>95</v>
      </c>
      <c r="D133" s="1" t="s">
        <v>16</v>
      </c>
      <c r="E133" s="3">
        <v>2.5</v>
      </c>
      <c r="F133" s="4"/>
      <c r="G133" s="4">
        <f t="shared" si="29"/>
        <v>0</v>
      </c>
      <c r="H133" s="5" t="e">
        <f t="shared" si="28"/>
        <v>#DIV/0!</v>
      </c>
      <c r="I133" s="5" t="e">
        <f t="shared" si="25"/>
        <v>#DIV/0!</v>
      </c>
    </row>
    <row r="134" spans="1:9" ht="25.5" x14ac:dyDescent="0.25">
      <c r="A134" s="12" t="s">
        <v>209</v>
      </c>
      <c r="B134" s="1">
        <v>86914</v>
      </c>
      <c r="C134" s="2" t="s">
        <v>132</v>
      </c>
      <c r="D134" s="1" t="s">
        <v>34</v>
      </c>
      <c r="E134" s="3">
        <v>1</v>
      </c>
      <c r="F134" s="4"/>
      <c r="G134" s="4">
        <f t="shared" si="29"/>
        <v>0</v>
      </c>
      <c r="H134" s="5" t="e">
        <f t="shared" si="28"/>
        <v>#DIV/0!</v>
      </c>
      <c r="I134" s="5" t="e">
        <f t="shared" si="25"/>
        <v>#DIV/0!</v>
      </c>
    </row>
    <row r="135" spans="1:9" ht="25.5" x14ac:dyDescent="0.25">
      <c r="A135" s="12" t="s">
        <v>210</v>
      </c>
      <c r="B135" s="1">
        <v>89957</v>
      </c>
      <c r="C135" s="2" t="s">
        <v>461</v>
      </c>
      <c r="D135" s="1" t="s">
        <v>34</v>
      </c>
      <c r="E135" s="3">
        <v>1</v>
      </c>
      <c r="F135" s="4"/>
      <c r="G135" s="4">
        <f t="shared" si="29"/>
        <v>0</v>
      </c>
      <c r="H135" s="5" t="e">
        <f t="shared" si="28"/>
        <v>#DIV/0!</v>
      </c>
      <c r="I135" s="5" t="e">
        <f t="shared" si="25"/>
        <v>#DIV/0!</v>
      </c>
    </row>
    <row r="136" spans="1:9" ht="38.25" x14ac:dyDescent="0.25">
      <c r="A136" s="12" t="s">
        <v>211</v>
      </c>
      <c r="B136" s="1">
        <v>93137</v>
      </c>
      <c r="C136" s="2" t="s">
        <v>255</v>
      </c>
      <c r="D136" s="1" t="s">
        <v>34</v>
      </c>
      <c r="E136" s="3">
        <v>2</v>
      </c>
      <c r="F136" s="4"/>
      <c r="G136" s="4">
        <f t="shared" si="29"/>
        <v>0</v>
      </c>
      <c r="H136" s="5" t="e">
        <f t="shared" si="28"/>
        <v>#DIV/0!</v>
      </c>
      <c r="I136" s="5" t="e">
        <f t="shared" si="25"/>
        <v>#DIV/0!</v>
      </c>
    </row>
    <row r="137" spans="1:9" ht="25.5" x14ac:dyDescent="0.25">
      <c r="A137" s="12" t="s">
        <v>212</v>
      </c>
      <c r="B137" s="1">
        <v>97586</v>
      </c>
      <c r="C137" s="2" t="s">
        <v>253</v>
      </c>
      <c r="D137" s="1" t="s">
        <v>34</v>
      </c>
      <c r="E137" s="3">
        <v>2</v>
      </c>
      <c r="F137" s="4"/>
      <c r="G137" s="4">
        <f t="shared" si="29"/>
        <v>0</v>
      </c>
      <c r="H137" s="5" t="e">
        <f t="shared" si="28"/>
        <v>#DIV/0!</v>
      </c>
      <c r="I137" s="5" t="e">
        <f t="shared" si="25"/>
        <v>#DIV/0!</v>
      </c>
    </row>
    <row r="138" spans="1:9" ht="25.5" x14ac:dyDescent="0.25">
      <c r="A138" s="12" t="s">
        <v>213</v>
      </c>
      <c r="B138" s="1">
        <v>93141</v>
      </c>
      <c r="C138" s="2" t="s">
        <v>257</v>
      </c>
      <c r="D138" s="1" t="s">
        <v>34</v>
      </c>
      <c r="E138" s="3">
        <v>5</v>
      </c>
      <c r="F138" s="4"/>
      <c r="G138" s="4">
        <f t="shared" si="29"/>
        <v>0</v>
      </c>
      <c r="H138" s="5" t="e">
        <f t="shared" si="28"/>
        <v>#DIV/0!</v>
      </c>
      <c r="I138" s="5" t="e">
        <f t="shared" si="25"/>
        <v>#DIV/0!</v>
      </c>
    </row>
    <row r="139" spans="1:9" x14ac:dyDescent="0.25">
      <c r="A139" s="12" t="s">
        <v>214</v>
      </c>
      <c r="B139" s="1">
        <v>98689</v>
      </c>
      <c r="C139" s="2" t="s">
        <v>141</v>
      </c>
      <c r="D139" s="1" t="s">
        <v>44</v>
      </c>
      <c r="E139" s="3">
        <v>1.5</v>
      </c>
      <c r="F139" s="4"/>
      <c r="G139" s="4">
        <f t="shared" si="29"/>
        <v>0</v>
      </c>
      <c r="H139" s="5" t="e">
        <f t="shared" si="28"/>
        <v>#DIV/0!</v>
      </c>
      <c r="I139" s="5" t="e">
        <f t="shared" si="25"/>
        <v>#DIV/0!</v>
      </c>
    </row>
    <row r="140" spans="1:9" ht="25.5" x14ac:dyDescent="0.25">
      <c r="A140" s="12" t="s">
        <v>215</v>
      </c>
      <c r="B140" s="1">
        <v>87879</v>
      </c>
      <c r="C140" s="2" t="s">
        <v>161</v>
      </c>
      <c r="D140" s="1" t="s">
        <v>16</v>
      </c>
      <c r="E140" s="3">
        <v>37</v>
      </c>
      <c r="F140" s="4"/>
      <c r="G140" s="4">
        <f t="shared" si="29"/>
        <v>0</v>
      </c>
      <c r="H140" s="5" t="e">
        <f t="shared" si="28"/>
        <v>#DIV/0!</v>
      </c>
      <c r="I140" s="5" t="e">
        <f t="shared" si="25"/>
        <v>#DIV/0!</v>
      </c>
    </row>
    <row r="141" spans="1:9" ht="38.25" x14ac:dyDescent="0.25">
      <c r="A141" s="12" t="s">
        <v>216</v>
      </c>
      <c r="B141" s="1">
        <v>87547</v>
      </c>
      <c r="C141" s="2" t="s">
        <v>202</v>
      </c>
      <c r="D141" s="1" t="s">
        <v>16</v>
      </c>
      <c r="E141" s="3">
        <v>37</v>
      </c>
      <c r="F141" s="4"/>
      <c r="G141" s="4">
        <f t="shared" si="29"/>
        <v>0</v>
      </c>
      <c r="H141" s="5" t="e">
        <f t="shared" si="28"/>
        <v>#DIV/0!</v>
      </c>
      <c r="I141" s="5" t="e">
        <f t="shared" si="25"/>
        <v>#DIV/0!</v>
      </c>
    </row>
    <row r="142" spans="1:9" ht="38.25" x14ac:dyDescent="0.25">
      <c r="A142" s="12" t="s">
        <v>217</v>
      </c>
      <c r="B142" s="1">
        <v>87905</v>
      </c>
      <c r="C142" s="2" t="s">
        <v>144</v>
      </c>
      <c r="D142" s="1" t="s">
        <v>16</v>
      </c>
      <c r="E142" s="3">
        <v>54</v>
      </c>
      <c r="F142" s="4"/>
      <c r="G142" s="4">
        <f t="shared" si="29"/>
        <v>0</v>
      </c>
      <c r="H142" s="5" t="e">
        <f t="shared" si="28"/>
        <v>#DIV/0!</v>
      </c>
      <c r="I142" s="5" t="e">
        <f t="shared" si="25"/>
        <v>#DIV/0!</v>
      </c>
    </row>
    <row r="143" spans="1:9" ht="38.25" x14ac:dyDescent="0.25">
      <c r="A143" s="12" t="s">
        <v>218</v>
      </c>
      <c r="B143" s="1">
        <v>87775</v>
      </c>
      <c r="C143" s="2" t="s">
        <v>145</v>
      </c>
      <c r="D143" s="1" t="s">
        <v>16</v>
      </c>
      <c r="E143" s="3">
        <v>54</v>
      </c>
      <c r="F143" s="4"/>
      <c r="G143" s="4">
        <f t="shared" si="29"/>
        <v>0</v>
      </c>
      <c r="H143" s="5" t="e">
        <f t="shared" si="28"/>
        <v>#DIV/0!</v>
      </c>
      <c r="I143" s="5" t="e">
        <f t="shared" si="25"/>
        <v>#DIV/0!</v>
      </c>
    </row>
    <row r="144" spans="1:9" x14ac:dyDescent="0.25">
      <c r="A144" s="12" t="s">
        <v>219</v>
      </c>
      <c r="B144" s="1">
        <v>5998</v>
      </c>
      <c r="C144" s="2" t="s">
        <v>146</v>
      </c>
      <c r="D144" s="1" t="s">
        <v>16</v>
      </c>
      <c r="E144" s="3">
        <v>91</v>
      </c>
      <c r="F144" s="4"/>
      <c r="G144" s="4">
        <f t="shared" si="29"/>
        <v>0</v>
      </c>
      <c r="H144" s="5" t="e">
        <f t="shared" si="28"/>
        <v>#DIV/0!</v>
      </c>
      <c r="I144" s="5" t="e">
        <f t="shared" si="25"/>
        <v>#DIV/0!</v>
      </c>
    </row>
    <row r="145" spans="1:9" ht="25.5" x14ac:dyDescent="0.25">
      <c r="A145" s="12" t="s">
        <v>220</v>
      </c>
      <c r="B145" s="1">
        <v>88493</v>
      </c>
      <c r="C145" s="2" t="s">
        <v>147</v>
      </c>
      <c r="D145" s="1" t="s">
        <v>16</v>
      </c>
      <c r="E145" s="3">
        <v>91</v>
      </c>
      <c r="F145" s="4"/>
      <c r="G145" s="4">
        <f t="shared" si="29"/>
        <v>0</v>
      </c>
      <c r="H145" s="5" t="e">
        <f t="shared" si="28"/>
        <v>#DIV/0!</v>
      </c>
      <c r="I145" s="5" t="e">
        <f t="shared" si="25"/>
        <v>#DIV/0!</v>
      </c>
    </row>
    <row r="146" spans="1:9" ht="25.5" x14ac:dyDescent="0.25">
      <c r="A146" s="12" t="s">
        <v>221</v>
      </c>
      <c r="B146" s="1">
        <v>94231</v>
      </c>
      <c r="C146" s="2" t="s">
        <v>155</v>
      </c>
      <c r="D146" s="1" t="s">
        <v>44</v>
      </c>
      <c r="E146" s="3">
        <v>16</v>
      </c>
      <c r="F146" s="4"/>
      <c r="G146" s="4">
        <f t="shared" si="29"/>
        <v>0</v>
      </c>
      <c r="H146" s="5" t="e">
        <f t="shared" si="28"/>
        <v>#DIV/0!</v>
      </c>
      <c r="I146" s="5" t="e">
        <f t="shared" si="25"/>
        <v>#DIV/0!</v>
      </c>
    </row>
    <row r="147" spans="1:9" x14ac:dyDescent="0.25">
      <c r="A147" s="12" t="s">
        <v>222</v>
      </c>
      <c r="B147" s="1" t="s">
        <v>454</v>
      </c>
      <c r="C147" s="2" t="s">
        <v>455</v>
      </c>
      <c r="D147" s="1" t="s">
        <v>16</v>
      </c>
      <c r="E147" s="3">
        <v>5</v>
      </c>
      <c r="F147" s="4"/>
      <c r="G147" s="4">
        <f t="shared" si="29"/>
        <v>0</v>
      </c>
      <c r="H147" s="5" t="e">
        <f t="shared" si="28"/>
        <v>#DIV/0!</v>
      </c>
      <c r="I147" s="5" t="e">
        <f t="shared" si="25"/>
        <v>#DIV/0!</v>
      </c>
    </row>
    <row r="148" spans="1:9" x14ac:dyDescent="0.25">
      <c r="A148" s="12" t="s">
        <v>223</v>
      </c>
      <c r="B148" s="1" t="s">
        <v>20</v>
      </c>
      <c r="C148" s="2" t="s">
        <v>482</v>
      </c>
      <c r="D148" s="1" t="s">
        <v>16</v>
      </c>
      <c r="E148" s="3">
        <v>14.5</v>
      </c>
      <c r="F148" s="4"/>
      <c r="G148" s="4">
        <f t="shared" ref="G148" si="30">E148*F148</f>
        <v>0</v>
      </c>
      <c r="H148" s="5" t="e">
        <f t="shared" si="28"/>
        <v>#DIV/0!</v>
      </c>
      <c r="I148" s="5" t="e">
        <f t="shared" si="25"/>
        <v>#DIV/0!</v>
      </c>
    </row>
    <row r="149" spans="1:9" ht="15" x14ac:dyDescent="0.25">
      <c r="A149" s="21"/>
      <c r="B149" s="21"/>
      <c r="C149" s="16" t="s">
        <v>204</v>
      </c>
      <c r="D149" s="21"/>
      <c r="E149" s="21"/>
      <c r="F149" s="21"/>
      <c r="G149" s="21"/>
      <c r="H149" s="21"/>
      <c r="I149" s="21"/>
    </row>
    <row r="150" spans="1:9" ht="38.25" x14ac:dyDescent="0.25">
      <c r="A150" s="12" t="s">
        <v>224</v>
      </c>
      <c r="B150" s="1">
        <v>90877</v>
      </c>
      <c r="C150" s="2" t="s">
        <v>96</v>
      </c>
      <c r="D150" s="1" t="s">
        <v>44</v>
      </c>
      <c r="E150" s="3">
        <v>40</v>
      </c>
      <c r="F150" s="4"/>
      <c r="G150" s="4">
        <f t="shared" ref="G150:G194" si="31">E150*F150</f>
        <v>0</v>
      </c>
      <c r="H150" s="5" t="e">
        <f t="shared" ref="H150:H194" si="32">G150/$G$324</f>
        <v>#DIV/0!</v>
      </c>
      <c r="I150" s="5" t="e">
        <f t="shared" ref="I150:I194" si="33">G150/$G$453</f>
        <v>#DIV/0!</v>
      </c>
    </row>
    <row r="151" spans="1:9" ht="25.5" x14ac:dyDescent="0.25">
      <c r="A151" s="12" t="s">
        <v>225</v>
      </c>
      <c r="B151" s="1">
        <v>95578</v>
      </c>
      <c r="C151" s="2" t="s">
        <v>99</v>
      </c>
      <c r="D151" s="1" t="s">
        <v>100</v>
      </c>
      <c r="E151" s="3">
        <v>285</v>
      </c>
      <c r="F151" s="4"/>
      <c r="G151" s="4">
        <f t="shared" si="31"/>
        <v>0</v>
      </c>
      <c r="H151" s="5" t="e">
        <f t="shared" si="32"/>
        <v>#DIV/0!</v>
      </c>
      <c r="I151" s="5" t="e">
        <f t="shared" si="33"/>
        <v>#DIV/0!</v>
      </c>
    </row>
    <row r="152" spans="1:9" ht="25.5" x14ac:dyDescent="0.25">
      <c r="A152" s="12" t="s">
        <v>226</v>
      </c>
      <c r="B152" s="1">
        <v>96522</v>
      </c>
      <c r="C152" s="2" t="s">
        <v>440</v>
      </c>
      <c r="D152" s="1" t="s">
        <v>40</v>
      </c>
      <c r="E152" s="3">
        <v>0.9</v>
      </c>
      <c r="F152" s="4"/>
      <c r="G152" s="4">
        <f t="shared" ref="G152:G154" si="34">E152*F152</f>
        <v>0</v>
      </c>
      <c r="H152" s="5" t="e">
        <f t="shared" si="32"/>
        <v>#DIV/0!</v>
      </c>
      <c r="I152" s="5" t="e">
        <f t="shared" si="33"/>
        <v>#DIV/0!</v>
      </c>
    </row>
    <row r="153" spans="1:9" ht="25.5" x14ac:dyDescent="0.25">
      <c r="A153" s="12" t="s">
        <v>227</v>
      </c>
      <c r="B153" s="1">
        <v>96619</v>
      </c>
      <c r="C153" s="2" t="s">
        <v>439</v>
      </c>
      <c r="D153" s="1" t="s">
        <v>16</v>
      </c>
      <c r="E153" s="3">
        <v>1.5</v>
      </c>
      <c r="F153" s="4"/>
      <c r="G153" s="4">
        <f t="shared" si="34"/>
        <v>0</v>
      </c>
      <c r="H153" s="5" t="e">
        <f t="shared" si="32"/>
        <v>#DIV/0!</v>
      </c>
      <c r="I153" s="5" t="e">
        <f t="shared" si="33"/>
        <v>#DIV/0!</v>
      </c>
    </row>
    <row r="154" spans="1:9" ht="25.5" x14ac:dyDescent="0.25">
      <c r="A154" s="12" t="s">
        <v>228</v>
      </c>
      <c r="B154" s="1">
        <v>96546</v>
      </c>
      <c r="C154" s="2" t="s">
        <v>103</v>
      </c>
      <c r="D154" s="1" t="s">
        <v>100</v>
      </c>
      <c r="E154" s="3">
        <v>125</v>
      </c>
      <c r="F154" s="4"/>
      <c r="G154" s="4">
        <f t="shared" si="34"/>
        <v>0</v>
      </c>
      <c r="H154" s="5" t="e">
        <f t="shared" si="32"/>
        <v>#DIV/0!</v>
      </c>
      <c r="I154" s="5" t="e">
        <f t="shared" si="33"/>
        <v>#DIV/0!</v>
      </c>
    </row>
    <row r="155" spans="1:9" ht="25.5" x14ac:dyDescent="0.25">
      <c r="A155" s="12" t="s">
        <v>229</v>
      </c>
      <c r="B155" s="1">
        <v>96524</v>
      </c>
      <c r="C155" s="2" t="s">
        <v>101</v>
      </c>
      <c r="D155" s="1" t="s">
        <v>40</v>
      </c>
      <c r="E155" s="3">
        <v>1</v>
      </c>
      <c r="F155" s="4"/>
      <c r="G155" s="4">
        <f t="shared" si="31"/>
        <v>0</v>
      </c>
      <c r="H155" s="5" t="e">
        <f t="shared" si="32"/>
        <v>#DIV/0!</v>
      </c>
      <c r="I155" s="5" t="e">
        <f t="shared" si="33"/>
        <v>#DIV/0!</v>
      </c>
    </row>
    <row r="156" spans="1:9" ht="25.5" x14ac:dyDescent="0.25">
      <c r="A156" s="12" t="s">
        <v>230</v>
      </c>
      <c r="B156" s="1">
        <v>68053</v>
      </c>
      <c r="C156" s="2" t="s">
        <v>114</v>
      </c>
      <c r="D156" s="1" t="s">
        <v>16</v>
      </c>
      <c r="E156" s="3">
        <v>5</v>
      </c>
      <c r="F156" s="4"/>
      <c r="G156" s="4">
        <f t="shared" si="31"/>
        <v>0</v>
      </c>
      <c r="H156" s="5" t="e">
        <f t="shared" si="32"/>
        <v>#DIV/0!</v>
      </c>
      <c r="I156" s="5" t="e">
        <f t="shared" si="33"/>
        <v>#DIV/0!</v>
      </c>
    </row>
    <row r="157" spans="1:9" ht="25.5" x14ac:dyDescent="0.25">
      <c r="A157" s="12" t="s">
        <v>231</v>
      </c>
      <c r="B157" s="1">
        <v>96546</v>
      </c>
      <c r="C157" s="2" t="s">
        <v>103</v>
      </c>
      <c r="D157" s="1" t="s">
        <v>100</v>
      </c>
      <c r="E157" s="3">
        <v>140</v>
      </c>
      <c r="F157" s="4"/>
      <c r="G157" s="4">
        <f t="shared" si="31"/>
        <v>0</v>
      </c>
      <c r="H157" s="5" t="e">
        <f t="shared" si="32"/>
        <v>#DIV/0!</v>
      </c>
      <c r="I157" s="5" t="e">
        <f t="shared" si="33"/>
        <v>#DIV/0!</v>
      </c>
    </row>
    <row r="158" spans="1:9" ht="25.5" x14ac:dyDescent="0.25">
      <c r="A158" s="12" t="s">
        <v>232</v>
      </c>
      <c r="B158" s="1">
        <v>96557</v>
      </c>
      <c r="C158" s="2" t="s">
        <v>102</v>
      </c>
      <c r="D158" s="1" t="s">
        <v>40</v>
      </c>
      <c r="E158" s="3">
        <v>2</v>
      </c>
      <c r="F158" s="4"/>
      <c r="G158" s="4">
        <f t="shared" si="31"/>
        <v>0</v>
      </c>
      <c r="H158" s="5" t="e">
        <f t="shared" si="32"/>
        <v>#DIV/0!</v>
      </c>
      <c r="I158" s="5" t="e">
        <f t="shared" si="33"/>
        <v>#DIV/0!</v>
      </c>
    </row>
    <row r="159" spans="1:9" ht="25.5" x14ac:dyDescent="0.25">
      <c r="A159" s="12" t="s">
        <v>233</v>
      </c>
      <c r="B159" s="1">
        <v>98562</v>
      </c>
      <c r="C159" s="2" t="s">
        <v>115</v>
      </c>
      <c r="D159" s="1" t="s">
        <v>16</v>
      </c>
      <c r="E159" s="3">
        <v>5</v>
      </c>
      <c r="F159" s="4"/>
      <c r="G159" s="4">
        <f t="shared" si="31"/>
        <v>0</v>
      </c>
      <c r="H159" s="5" t="e">
        <f t="shared" si="32"/>
        <v>#DIV/0!</v>
      </c>
      <c r="I159" s="5" t="e">
        <f t="shared" si="33"/>
        <v>#DIV/0!</v>
      </c>
    </row>
    <row r="160" spans="1:9" ht="25.5" x14ac:dyDescent="0.25">
      <c r="A160" s="12" t="s">
        <v>234</v>
      </c>
      <c r="B160" s="1">
        <v>92468</v>
      </c>
      <c r="C160" s="2" t="s">
        <v>109</v>
      </c>
      <c r="D160" s="1" t="s">
        <v>16</v>
      </c>
      <c r="E160" s="3">
        <v>5</v>
      </c>
      <c r="F160" s="4"/>
      <c r="G160" s="4">
        <f t="shared" si="31"/>
        <v>0</v>
      </c>
      <c r="H160" s="5" t="e">
        <f t="shared" si="32"/>
        <v>#DIV/0!</v>
      </c>
      <c r="I160" s="5" t="e">
        <f t="shared" si="33"/>
        <v>#DIV/0!</v>
      </c>
    </row>
    <row r="161" spans="1:9" ht="25.5" x14ac:dyDescent="0.25">
      <c r="A161" s="12" t="s">
        <v>235</v>
      </c>
      <c r="B161" s="1">
        <v>92776</v>
      </c>
      <c r="C161" s="2" t="s">
        <v>110</v>
      </c>
      <c r="D161" s="1" t="s">
        <v>100</v>
      </c>
      <c r="E161" s="3">
        <v>70</v>
      </c>
      <c r="F161" s="4"/>
      <c r="G161" s="4">
        <f t="shared" si="31"/>
        <v>0</v>
      </c>
      <c r="H161" s="5" t="e">
        <f t="shared" si="32"/>
        <v>#DIV/0!</v>
      </c>
      <c r="I161" s="5" t="e">
        <f t="shared" si="33"/>
        <v>#DIV/0!</v>
      </c>
    </row>
    <row r="162" spans="1:9" ht="38.25" x14ac:dyDescent="0.25">
      <c r="A162" s="12" t="s">
        <v>236</v>
      </c>
      <c r="B162" s="1">
        <v>92741</v>
      </c>
      <c r="C162" s="2" t="s">
        <v>249</v>
      </c>
      <c r="D162" s="1" t="s">
        <v>40</v>
      </c>
      <c r="E162" s="3">
        <v>0.5</v>
      </c>
      <c r="F162" s="4"/>
      <c r="G162" s="4">
        <f t="shared" si="31"/>
        <v>0</v>
      </c>
      <c r="H162" s="5" t="e">
        <f t="shared" si="32"/>
        <v>#DIV/0!</v>
      </c>
      <c r="I162" s="5" t="e">
        <f t="shared" si="33"/>
        <v>#DIV/0!</v>
      </c>
    </row>
    <row r="163" spans="1:9" ht="25.5" x14ac:dyDescent="0.25">
      <c r="A163" s="12" t="s">
        <v>237</v>
      </c>
      <c r="B163" s="1" t="s">
        <v>106</v>
      </c>
      <c r="C163" s="2" t="s">
        <v>107</v>
      </c>
      <c r="D163" s="1" t="s">
        <v>16</v>
      </c>
      <c r="E163" s="3">
        <v>4.5</v>
      </c>
      <c r="F163" s="4"/>
      <c r="G163" s="4">
        <f>E163*F163</f>
        <v>0</v>
      </c>
      <c r="H163" s="5" t="e">
        <f t="shared" si="32"/>
        <v>#DIV/0!</v>
      </c>
      <c r="I163" s="5" t="e">
        <f t="shared" si="33"/>
        <v>#DIV/0!</v>
      </c>
    </row>
    <row r="164" spans="1:9" ht="25.5" x14ac:dyDescent="0.25">
      <c r="A164" s="12" t="s">
        <v>238</v>
      </c>
      <c r="B164" s="1">
        <v>98555</v>
      </c>
      <c r="C164" s="2" t="s">
        <v>117</v>
      </c>
      <c r="D164" s="1" t="s">
        <v>16</v>
      </c>
      <c r="E164" s="3">
        <v>4.5</v>
      </c>
      <c r="F164" s="4"/>
      <c r="G164" s="4">
        <f>E164*F164</f>
        <v>0</v>
      </c>
      <c r="H164" s="5" t="e">
        <f t="shared" si="32"/>
        <v>#DIV/0!</v>
      </c>
      <c r="I164" s="5" t="e">
        <f t="shared" si="33"/>
        <v>#DIV/0!</v>
      </c>
    </row>
    <row r="165" spans="1:9" ht="38.25" x14ac:dyDescent="0.25">
      <c r="A165" s="12" t="s">
        <v>239</v>
      </c>
      <c r="B165" s="1">
        <v>92430</v>
      </c>
      <c r="C165" s="2" t="s">
        <v>104</v>
      </c>
      <c r="D165" s="1" t="s">
        <v>16</v>
      </c>
      <c r="E165" s="3">
        <v>9.5</v>
      </c>
      <c r="F165" s="4"/>
      <c r="G165" s="4">
        <f t="shared" si="31"/>
        <v>0</v>
      </c>
      <c r="H165" s="5" t="e">
        <f t="shared" si="32"/>
        <v>#DIV/0!</v>
      </c>
      <c r="I165" s="5" t="e">
        <f t="shared" si="33"/>
        <v>#DIV/0!</v>
      </c>
    </row>
    <row r="166" spans="1:9" ht="25.5" x14ac:dyDescent="0.25">
      <c r="A166" s="12" t="s">
        <v>240</v>
      </c>
      <c r="B166" s="1">
        <v>92778</v>
      </c>
      <c r="C166" s="2" t="s">
        <v>111</v>
      </c>
      <c r="D166" s="1" t="s">
        <v>100</v>
      </c>
      <c r="E166" s="3">
        <v>70</v>
      </c>
      <c r="F166" s="4"/>
      <c r="G166" s="4">
        <f t="shared" si="31"/>
        <v>0</v>
      </c>
      <c r="H166" s="5" t="e">
        <f t="shared" si="32"/>
        <v>#DIV/0!</v>
      </c>
      <c r="I166" s="5" t="e">
        <f t="shared" si="33"/>
        <v>#DIV/0!</v>
      </c>
    </row>
    <row r="167" spans="1:9" ht="25.5" x14ac:dyDescent="0.25">
      <c r="A167" s="12" t="s">
        <v>241</v>
      </c>
      <c r="B167" s="1">
        <v>92720</v>
      </c>
      <c r="C167" s="2" t="s">
        <v>105</v>
      </c>
      <c r="D167" s="1" t="s">
        <v>40</v>
      </c>
      <c r="E167" s="3">
        <v>0.5</v>
      </c>
      <c r="F167" s="4"/>
      <c r="G167" s="4">
        <f t="shared" si="31"/>
        <v>0</v>
      </c>
      <c r="H167" s="5" t="e">
        <f t="shared" si="32"/>
        <v>#DIV/0!</v>
      </c>
      <c r="I167" s="5" t="e">
        <f t="shared" si="33"/>
        <v>#DIV/0!</v>
      </c>
    </row>
    <row r="168" spans="1:9" ht="25.5" x14ac:dyDescent="0.25">
      <c r="A168" s="12" t="s">
        <v>242</v>
      </c>
      <c r="B168" s="1">
        <v>92468</v>
      </c>
      <c r="C168" s="2" t="s">
        <v>109</v>
      </c>
      <c r="D168" s="1" t="s">
        <v>16</v>
      </c>
      <c r="E168" s="3">
        <v>12.5</v>
      </c>
      <c r="F168" s="4"/>
      <c r="G168" s="4">
        <f t="shared" si="31"/>
        <v>0</v>
      </c>
      <c r="H168" s="5" t="e">
        <f t="shared" si="32"/>
        <v>#DIV/0!</v>
      </c>
      <c r="I168" s="5" t="e">
        <f t="shared" si="33"/>
        <v>#DIV/0!</v>
      </c>
    </row>
    <row r="169" spans="1:9" ht="25.5" x14ac:dyDescent="0.25">
      <c r="A169" s="12" t="s">
        <v>243</v>
      </c>
      <c r="B169" s="1">
        <v>92776</v>
      </c>
      <c r="C169" s="2" t="s">
        <v>110</v>
      </c>
      <c r="D169" s="1" t="s">
        <v>100</v>
      </c>
      <c r="E169" s="3">
        <v>210</v>
      </c>
      <c r="F169" s="4"/>
      <c r="G169" s="4">
        <f t="shared" si="31"/>
        <v>0</v>
      </c>
      <c r="H169" s="5" t="e">
        <f t="shared" si="32"/>
        <v>#DIV/0!</v>
      </c>
      <c r="I169" s="5" t="e">
        <f t="shared" si="33"/>
        <v>#DIV/0!</v>
      </c>
    </row>
    <row r="170" spans="1:9" ht="38.25" x14ac:dyDescent="0.25">
      <c r="A170" s="12" t="s">
        <v>244</v>
      </c>
      <c r="B170" s="1">
        <v>90858</v>
      </c>
      <c r="C170" s="2" t="s">
        <v>108</v>
      </c>
      <c r="D170" s="1" t="s">
        <v>40</v>
      </c>
      <c r="E170" s="3">
        <v>1.5</v>
      </c>
      <c r="F170" s="4"/>
      <c r="G170" s="4">
        <f t="shared" si="31"/>
        <v>0</v>
      </c>
      <c r="H170" s="5" t="e">
        <f t="shared" si="32"/>
        <v>#DIV/0!</v>
      </c>
      <c r="I170" s="5" t="e">
        <f t="shared" si="33"/>
        <v>#DIV/0!</v>
      </c>
    </row>
    <row r="171" spans="1:9" ht="25.5" x14ac:dyDescent="0.25">
      <c r="A171" s="12" t="s">
        <v>245</v>
      </c>
      <c r="B171" s="1" t="s">
        <v>106</v>
      </c>
      <c r="C171" s="2" t="s">
        <v>107</v>
      </c>
      <c r="D171" s="1" t="s">
        <v>16</v>
      </c>
      <c r="E171" s="3">
        <v>4.5</v>
      </c>
      <c r="F171" s="4"/>
      <c r="G171" s="4">
        <f t="shared" si="31"/>
        <v>0</v>
      </c>
      <c r="H171" s="5" t="e">
        <f t="shared" si="32"/>
        <v>#DIV/0!</v>
      </c>
      <c r="I171" s="5" t="e">
        <f t="shared" si="33"/>
        <v>#DIV/0!</v>
      </c>
    </row>
    <row r="172" spans="1:9" ht="25.5" x14ac:dyDescent="0.25">
      <c r="A172" s="12" t="s">
        <v>246</v>
      </c>
      <c r="B172" s="1">
        <v>98555</v>
      </c>
      <c r="C172" s="2" t="s">
        <v>117</v>
      </c>
      <c r="D172" s="1" t="s">
        <v>16</v>
      </c>
      <c r="E172" s="3">
        <v>4.5</v>
      </c>
      <c r="F172" s="4"/>
      <c r="G172" s="4">
        <f t="shared" si="31"/>
        <v>0</v>
      </c>
      <c r="H172" s="5" t="e">
        <f t="shared" si="32"/>
        <v>#DIV/0!</v>
      </c>
      <c r="I172" s="5" t="e">
        <f t="shared" si="33"/>
        <v>#DIV/0!</v>
      </c>
    </row>
    <row r="173" spans="1:9" ht="38.25" x14ac:dyDescent="0.25">
      <c r="A173" s="12" t="s">
        <v>247</v>
      </c>
      <c r="B173" s="1">
        <v>87467</v>
      </c>
      <c r="C173" s="2" t="s">
        <v>93</v>
      </c>
      <c r="D173" s="1" t="s">
        <v>16</v>
      </c>
      <c r="E173" s="3">
        <v>34</v>
      </c>
      <c r="F173" s="4"/>
      <c r="G173" s="4">
        <f t="shared" si="31"/>
        <v>0</v>
      </c>
      <c r="H173" s="5" t="e">
        <f t="shared" si="32"/>
        <v>#DIV/0!</v>
      </c>
      <c r="I173" s="5" t="e">
        <f t="shared" si="33"/>
        <v>#DIV/0!</v>
      </c>
    </row>
    <row r="174" spans="1:9" ht="25.5" x14ac:dyDescent="0.25">
      <c r="A174" s="12" t="s">
        <v>248</v>
      </c>
      <c r="B174" s="1">
        <v>94570</v>
      </c>
      <c r="C174" s="2" t="s">
        <v>274</v>
      </c>
      <c r="D174" s="1" t="s">
        <v>16</v>
      </c>
      <c r="E174" s="3">
        <v>8</v>
      </c>
      <c r="F174" s="4"/>
      <c r="G174" s="4">
        <f t="shared" si="31"/>
        <v>0</v>
      </c>
      <c r="H174" s="5" t="e">
        <f t="shared" si="32"/>
        <v>#DIV/0!</v>
      </c>
      <c r="I174" s="5" t="e">
        <f t="shared" si="33"/>
        <v>#DIV/0!</v>
      </c>
    </row>
    <row r="175" spans="1:9" ht="25.5" x14ac:dyDescent="0.25">
      <c r="A175" s="12" t="s">
        <v>427</v>
      </c>
      <c r="B175" s="1">
        <v>91341</v>
      </c>
      <c r="C175" s="2" t="s">
        <v>95</v>
      </c>
      <c r="D175" s="1" t="s">
        <v>16</v>
      </c>
      <c r="E175" s="3">
        <v>2</v>
      </c>
      <c r="F175" s="4"/>
      <c r="G175" s="4">
        <f t="shared" si="31"/>
        <v>0</v>
      </c>
      <c r="H175" s="5" t="e">
        <f t="shared" si="32"/>
        <v>#DIV/0!</v>
      </c>
      <c r="I175" s="5" t="e">
        <f t="shared" si="33"/>
        <v>#DIV/0!</v>
      </c>
    </row>
    <row r="176" spans="1:9" x14ac:dyDescent="0.25">
      <c r="A176" s="12" t="s">
        <v>428</v>
      </c>
      <c r="B176" s="1">
        <v>98689</v>
      </c>
      <c r="C176" s="2" t="s">
        <v>141</v>
      </c>
      <c r="D176" s="1" t="s">
        <v>44</v>
      </c>
      <c r="E176" s="3">
        <v>1</v>
      </c>
      <c r="F176" s="4"/>
      <c r="G176" s="4">
        <f t="shared" si="31"/>
        <v>0</v>
      </c>
      <c r="H176" s="5" t="e">
        <f t="shared" si="32"/>
        <v>#DIV/0!</v>
      </c>
      <c r="I176" s="5" t="e">
        <f t="shared" si="33"/>
        <v>#DIV/0!</v>
      </c>
    </row>
    <row r="177" spans="1:9" ht="25.5" x14ac:dyDescent="0.25">
      <c r="A177" s="12" t="s">
        <v>429</v>
      </c>
      <c r="B177" s="1">
        <v>87634</v>
      </c>
      <c r="C177" s="2" t="s">
        <v>250</v>
      </c>
      <c r="D177" s="1" t="s">
        <v>16</v>
      </c>
      <c r="E177" s="3">
        <v>3</v>
      </c>
      <c r="F177" s="4"/>
      <c r="G177" s="4">
        <f t="shared" si="31"/>
        <v>0</v>
      </c>
      <c r="H177" s="5" t="e">
        <f t="shared" si="32"/>
        <v>#DIV/0!</v>
      </c>
      <c r="I177" s="5" t="e">
        <f t="shared" si="33"/>
        <v>#DIV/0!</v>
      </c>
    </row>
    <row r="178" spans="1:9" ht="25.5" x14ac:dyDescent="0.25">
      <c r="A178" s="12" t="s">
        <v>430</v>
      </c>
      <c r="B178" s="1">
        <v>87257</v>
      </c>
      <c r="C178" s="2" t="s">
        <v>142</v>
      </c>
      <c r="D178" s="1" t="s">
        <v>16</v>
      </c>
      <c r="E178" s="3">
        <v>4</v>
      </c>
      <c r="F178" s="4"/>
      <c r="G178" s="4">
        <f t="shared" si="31"/>
        <v>0</v>
      </c>
      <c r="H178" s="5" t="e">
        <f t="shared" si="32"/>
        <v>#DIV/0!</v>
      </c>
      <c r="I178" s="5" t="e">
        <f t="shared" si="33"/>
        <v>#DIV/0!</v>
      </c>
    </row>
    <row r="179" spans="1:9" ht="25.5" x14ac:dyDescent="0.25">
      <c r="A179" s="12" t="s">
        <v>442</v>
      </c>
      <c r="B179" s="1">
        <v>87879</v>
      </c>
      <c r="C179" s="2" t="s">
        <v>161</v>
      </c>
      <c r="D179" s="1" t="s">
        <v>16</v>
      </c>
      <c r="E179" s="3">
        <v>9</v>
      </c>
      <c r="F179" s="4"/>
      <c r="G179" s="4">
        <f t="shared" si="31"/>
        <v>0</v>
      </c>
      <c r="H179" s="5" t="e">
        <f t="shared" si="32"/>
        <v>#DIV/0!</v>
      </c>
      <c r="I179" s="5" t="e">
        <f t="shared" si="33"/>
        <v>#DIV/0!</v>
      </c>
    </row>
    <row r="180" spans="1:9" ht="38.25" x14ac:dyDescent="0.25">
      <c r="A180" s="12" t="s">
        <v>443</v>
      </c>
      <c r="B180" s="1">
        <v>87547</v>
      </c>
      <c r="C180" s="2" t="s">
        <v>202</v>
      </c>
      <c r="D180" s="1" t="s">
        <v>16</v>
      </c>
      <c r="E180" s="3">
        <v>9</v>
      </c>
      <c r="F180" s="4"/>
      <c r="G180" s="4">
        <f t="shared" si="31"/>
        <v>0</v>
      </c>
      <c r="H180" s="5" t="e">
        <f t="shared" si="32"/>
        <v>#DIV/0!</v>
      </c>
      <c r="I180" s="5" t="e">
        <f t="shared" si="33"/>
        <v>#DIV/0!</v>
      </c>
    </row>
    <row r="181" spans="1:9" ht="38.25" x14ac:dyDescent="0.25">
      <c r="A181" s="12" t="s">
        <v>444</v>
      </c>
      <c r="B181" s="1">
        <v>87905</v>
      </c>
      <c r="C181" s="2" t="s">
        <v>144</v>
      </c>
      <c r="D181" s="1" t="s">
        <v>16</v>
      </c>
      <c r="E181" s="3">
        <v>40.5</v>
      </c>
      <c r="F181" s="4"/>
      <c r="G181" s="4">
        <f t="shared" si="31"/>
        <v>0</v>
      </c>
      <c r="H181" s="5" t="e">
        <f t="shared" si="32"/>
        <v>#DIV/0!</v>
      </c>
      <c r="I181" s="5" t="e">
        <f t="shared" si="33"/>
        <v>#DIV/0!</v>
      </c>
    </row>
    <row r="182" spans="1:9" ht="38.25" x14ac:dyDescent="0.25">
      <c r="A182" s="12" t="s">
        <v>445</v>
      </c>
      <c r="B182" s="1">
        <v>87775</v>
      </c>
      <c r="C182" s="2" t="s">
        <v>145</v>
      </c>
      <c r="D182" s="1" t="s">
        <v>16</v>
      </c>
      <c r="E182" s="3">
        <v>40.5</v>
      </c>
      <c r="F182" s="4"/>
      <c r="G182" s="4">
        <f t="shared" si="31"/>
        <v>0</v>
      </c>
      <c r="H182" s="5" t="e">
        <f t="shared" si="32"/>
        <v>#DIV/0!</v>
      </c>
      <c r="I182" s="5" t="e">
        <f t="shared" si="33"/>
        <v>#DIV/0!</v>
      </c>
    </row>
    <row r="183" spans="1:9" x14ac:dyDescent="0.25">
      <c r="A183" s="12" t="s">
        <v>446</v>
      </c>
      <c r="B183" s="1">
        <v>5998</v>
      </c>
      <c r="C183" s="2" t="s">
        <v>146</v>
      </c>
      <c r="D183" s="1" t="s">
        <v>16</v>
      </c>
      <c r="E183" s="3">
        <v>49.5</v>
      </c>
      <c r="F183" s="4"/>
      <c r="G183" s="4">
        <f t="shared" si="31"/>
        <v>0</v>
      </c>
      <c r="H183" s="5" t="e">
        <f t="shared" si="32"/>
        <v>#DIV/0!</v>
      </c>
      <c r="I183" s="5" t="e">
        <f t="shared" si="33"/>
        <v>#DIV/0!</v>
      </c>
    </row>
    <row r="184" spans="1:9" ht="25.5" x14ac:dyDescent="0.25">
      <c r="A184" s="12" t="s">
        <v>447</v>
      </c>
      <c r="B184" s="1">
        <v>88493</v>
      </c>
      <c r="C184" s="2" t="s">
        <v>147</v>
      </c>
      <c r="D184" s="1" t="s">
        <v>16</v>
      </c>
      <c r="E184" s="3">
        <v>49.5</v>
      </c>
      <c r="F184" s="4"/>
      <c r="G184" s="4">
        <f t="shared" si="31"/>
        <v>0</v>
      </c>
      <c r="H184" s="5" t="e">
        <f t="shared" si="32"/>
        <v>#DIV/0!</v>
      </c>
      <c r="I184" s="5" t="e">
        <f t="shared" si="33"/>
        <v>#DIV/0!</v>
      </c>
    </row>
    <row r="185" spans="1:9" ht="25.5" x14ac:dyDescent="0.25">
      <c r="A185" s="12" t="s">
        <v>448</v>
      </c>
      <c r="B185" s="1">
        <v>94231</v>
      </c>
      <c r="C185" s="2" t="s">
        <v>155</v>
      </c>
      <c r="D185" s="1" t="s">
        <v>44</v>
      </c>
      <c r="E185" s="3">
        <v>8</v>
      </c>
      <c r="F185" s="4"/>
      <c r="G185" s="4">
        <f t="shared" si="31"/>
        <v>0</v>
      </c>
      <c r="H185" s="5" t="e">
        <f t="shared" si="32"/>
        <v>#DIV/0!</v>
      </c>
      <c r="I185" s="5" t="e">
        <f t="shared" si="33"/>
        <v>#DIV/0!</v>
      </c>
    </row>
    <row r="186" spans="1:9" x14ac:dyDescent="0.25">
      <c r="A186" s="12" t="s">
        <v>449</v>
      </c>
      <c r="B186" s="1" t="s">
        <v>454</v>
      </c>
      <c r="C186" s="2" t="s">
        <v>455</v>
      </c>
      <c r="D186" s="1" t="s">
        <v>16</v>
      </c>
      <c r="E186" s="3">
        <v>3</v>
      </c>
      <c r="F186" s="4"/>
      <c r="G186" s="4">
        <f t="shared" si="31"/>
        <v>0</v>
      </c>
      <c r="H186" s="5" t="e">
        <f t="shared" si="32"/>
        <v>#DIV/0!</v>
      </c>
      <c r="I186" s="5" t="e">
        <f t="shared" si="33"/>
        <v>#DIV/0!</v>
      </c>
    </row>
    <row r="187" spans="1:9" ht="25.5" x14ac:dyDescent="0.25">
      <c r="A187" s="12" t="s">
        <v>450</v>
      </c>
      <c r="B187" s="1">
        <v>86914</v>
      </c>
      <c r="C187" s="2" t="s">
        <v>132</v>
      </c>
      <c r="D187" s="1" t="s">
        <v>34</v>
      </c>
      <c r="E187" s="3">
        <v>1</v>
      </c>
      <c r="F187" s="4"/>
      <c r="G187" s="4">
        <f t="shared" si="31"/>
        <v>0</v>
      </c>
      <c r="H187" s="5" t="e">
        <f t="shared" si="32"/>
        <v>#DIV/0!</v>
      </c>
      <c r="I187" s="5" t="e">
        <f t="shared" si="33"/>
        <v>#DIV/0!</v>
      </c>
    </row>
    <row r="188" spans="1:9" ht="25.5" x14ac:dyDescent="0.25">
      <c r="A188" s="12" t="s">
        <v>451</v>
      </c>
      <c r="B188" s="1">
        <v>89957</v>
      </c>
      <c r="C188" s="2" t="s">
        <v>461</v>
      </c>
      <c r="D188" s="1" t="s">
        <v>34</v>
      </c>
      <c r="E188" s="3">
        <v>1</v>
      </c>
      <c r="F188" s="4"/>
      <c r="G188" s="4">
        <f t="shared" si="31"/>
        <v>0</v>
      </c>
      <c r="H188" s="5" t="e">
        <f t="shared" si="32"/>
        <v>#DIV/0!</v>
      </c>
      <c r="I188" s="5" t="e">
        <f t="shared" si="33"/>
        <v>#DIV/0!</v>
      </c>
    </row>
    <row r="189" spans="1:9" ht="38.25" x14ac:dyDescent="0.25">
      <c r="A189" s="12" t="s">
        <v>457</v>
      </c>
      <c r="B189" s="1">
        <v>93128</v>
      </c>
      <c r="C189" s="2" t="s">
        <v>256</v>
      </c>
      <c r="D189" s="1" t="s">
        <v>34</v>
      </c>
      <c r="E189" s="3">
        <v>1</v>
      </c>
      <c r="F189" s="4"/>
      <c r="G189" s="4">
        <f t="shared" si="31"/>
        <v>0</v>
      </c>
      <c r="H189" s="5" t="e">
        <f t="shared" si="32"/>
        <v>#DIV/0!</v>
      </c>
      <c r="I189" s="5" t="e">
        <f t="shared" si="33"/>
        <v>#DIV/0!</v>
      </c>
    </row>
    <row r="190" spans="1:9" ht="25.5" x14ac:dyDescent="0.25">
      <c r="A190" s="12" t="s">
        <v>458</v>
      </c>
      <c r="B190" s="1">
        <v>97592</v>
      </c>
      <c r="C190" s="2" t="s">
        <v>254</v>
      </c>
      <c r="D190" s="1" t="s">
        <v>34</v>
      </c>
      <c r="E190" s="3">
        <v>1</v>
      </c>
      <c r="F190" s="4"/>
      <c r="G190" s="4">
        <f t="shared" si="31"/>
        <v>0</v>
      </c>
      <c r="H190" s="5" t="e">
        <f t="shared" si="32"/>
        <v>#DIV/0!</v>
      </c>
      <c r="I190" s="5" t="e">
        <f t="shared" si="33"/>
        <v>#DIV/0!</v>
      </c>
    </row>
    <row r="191" spans="1:9" ht="25.5" x14ac:dyDescent="0.25">
      <c r="A191" s="12" t="s">
        <v>459</v>
      </c>
      <c r="B191" s="1">
        <v>93141</v>
      </c>
      <c r="C191" s="2" t="s">
        <v>257</v>
      </c>
      <c r="D191" s="1" t="s">
        <v>34</v>
      </c>
      <c r="E191" s="3">
        <v>5</v>
      </c>
      <c r="F191" s="4"/>
      <c r="G191" s="4">
        <f t="shared" si="31"/>
        <v>0</v>
      </c>
      <c r="H191" s="5" t="e">
        <f t="shared" si="32"/>
        <v>#DIV/0!</v>
      </c>
      <c r="I191" s="5" t="e">
        <f t="shared" si="33"/>
        <v>#DIV/0!</v>
      </c>
    </row>
    <row r="192" spans="1:9" x14ac:dyDescent="0.25">
      <c r="A192" s="12" t="s">
        <v>462</v>
      </c>
      <c r="B192" s="1">
        <v>85233</v>
      </c>
      <c r="C192" s="2" t="s">
        <v>251</v>
      </c>
      <c r="D192" s="1" t="s">
        <v>40</v>
      </c>
      <c r="E192" s="3">
        <v>0.5</v>
      </c>
      <c r="F192" s="4"/>
      <c r="G192" s="4">
        <f t="shared" si="31"/>
        <v>0</v>
      </c>
      <c r="H192" s="5" t="e">
        <f t="shared" si="32"/>
        <v>#DIV/0!</v>
      </c>
      <c r="I192" s="5" t="e">
        <f t="shared" si="33"/>
        <v>#DIV/0!</v>
      </c>
    </row>
    <row r="193" spans="1:11" x14ac:dyDescent="0.25">
      <c r="A193" s="12" t="s">
        <v>463</v>
      </c>
      <c r="B193" s="1">
        <v>99855</v>
      </c>
      <c r="C193" s="2" t="s">
        <v>522</v>
      </c>
      <c r="D193" s="1" t="s">
        <v>44</v>
      </c>
      <c r="E193" s="3">
        <v>5</v>
      </c>
      <c r="F193" s="4"/>
      <c r="G193" s="4">
        <f t="shared" si="31"/>
        <v>0</v>
      </c>
      <c r="H193" s="5" t="e">
        <f t="shared" si="32"/>
        <v>#DIV/0!</v>
      </c>
      <c r="I193" s="5" t="e">
        <f t="shared" si="33"/>
        <v>#DIV/0!</v>
      </c>
    </row>
    <row r="194" spans="1:11" x14ac:dyDescent="0.25">
      <c r="A194" s="12" t="s">
        <v>464</v>
      </c>
      <c r="B194" s="1" t="s">
        <v>20</v>
      </c>
      <c r="C194" s="2" t="s">
        <v>482</v>
      </c>
      <c r="D194" s="1" t="s">
        <v>16</v>
      </c>
      <c r="E194" s="3">
        <v>4.5</v>
      </c>
      <c r="F194" s="4"/>
      <c r="G194" s="4">
        <f t="shared" si="31"/>
        <v>0</v>
      </c>
      <c r="H194" s="5" t="e">
        <f t="shared" si="32"/>
        <v>#DIV/0!</v>
      </c>
      <c r="I194" s="5" t="e">
        <f t="shared" si="33"/>
        <v>#DIV/0!</v>
      </c>
    </row>
    <row r="195" spans="1:11" ht="15" x14ac:dyDescent="0.25">
      <c r="A195" s="21"/>
      <c r="B195" s="21"/>
      <c r="C195" s="16" t="s">
        <v>252</v>
      </c>
      <c r="D195" s="21"/>
      <c r="E195" s="21"/>
      <c r="F195" s="21"/>
      <c r="G195" s="21"/>
      <c r="H195" s="21"/>
      <c r="I195" s="21"/>
    </row>
    <row r="196" spans="1:11" ht="38.25" x14ac:dyDescent="0.25">
      <c r="A196" s="12">
        <v>4145</v>
      </c>
      <c r="B196" s="1">
        <v>90877</v>
      </c>
      <c r="C196" s="2" t="s">
        <v>96</v>
      </c>
      <c r="D196" s="1" t="s">
        <v>44</v>
      </c>
      <c r="E196" s="3">
        <v>80</v>
      </c>
      <c r="F196" s="4"/>
      <c r="G196" s="4">
        <f t="shared" ref="G196:G240" si="35">E196*F196</f>
        <v>0</v>
      </c>
      <c r="H196" s="5" t="e">
        <f t="shared" ref="H196:H240" si="36">G196/$G$324</f>
        <v>#DIV/0!</v>
      </c>
      <c r="I196" s="5" t="e">
        <f t="shared" ref="I196:I240" si="37">G196/$G$453</f>
        <v>#DIV/0!</v>
      </c>
      <c r="K196" s="18"/>
    </row>
    <row r="197" spans="1:11" ht="25.5" x14ac:dyDescent="0.25">
      <c r="A197" s="12">
        <v>4146</v>
      </c>
      <c r="B197" s="1">
        <v>95578</v>
      </c>
      <c r="C197" s="2" t="s">
        <v>99</v>
      </c>
      <c r="D197" s="1" t="s">
        <v>100</v>
      </c>
      <c r="E197" s="3">
        <v>570</v>
      </c>
      <c r="F197" s="4"/>
      <c r="G197" s="4">
        <f t="shared" si="35"/>
        <v>0</v>
      </c>
      <c r="H197" s="5" t="e">
        <f t="shared" si="36"/>
        <v>#DIV/0!</v>
      </c>
      <c r="I197" s="5" t="e">
        <f t="shared" si="37"/>
        <v>#DIV/0!</v>
      </c>
      <c r="K197" s="18"/>
    </row>
    <row r="198" spans="1:11" ht="25.5" x14ac:dyDescent="0.25">
      <c r="A198" s="12">
        <v>4147</v>
      </c>
      <c r="B198" s="1">
        <v>96522</v>
      </c>
      <c r="C198" s="2" t="s">
        <v>440</v>
      </c>
      <c r="D198" s="1" t="s">
        <v>40</v>
      </c>
      <c r="E198" s="3">
        <v>1.8</v>
      </c>
      <c r="F198" s="4"/>
      <c r="G198" s="4">
        <f t="shared" ref="G198:G200" si="38">E198*F198</f>
        <v>0</v>
      </c>
      <c r="H198" s="5" t="e">
        <f t="shared" si="36"/>
        <v>#DIV/0!</v>
      </c>
      <c r="I198" s="5" t="e">
        <f t="shared" si="37"/>
        <v>#DIV/0!</v>
      </c>
      <c r="K198" s="18"/>
    </row>
    <row r="199" spans="1:11" ht="25.5" x14ac:dyDescent="0.25">
      <c r="A199" s="12">
        <v>4148</v>
      </c>
      <c r="B199" s="1">
        <v>96619</v>
      </c>
      <c r="C199" s="2" t="s">
        <v>439</v>
      </c>
      <c r="D199" s="1" t="s">
        <v>16</v>
      </c>
      <c r="E199" s="3">
        <v>3</v>
      </c>
      <c r="F199" s="4"/>
      <c r="G199" s="4">
        <f t="shared" si="38"/>
        <v>0</v>
      </c>
      <c r="H199" s="5" t="e">
        <f t="shared" si="36"/>
        <v>#DIV/0!</v>
      </c>
      <c r="I199" s="5" t="e">
        <f t="shared" si="37"/>
        <v>#DIV/0!</v>
      </c>
      <c r="K199" s="18"/>
    </row>
    <row r="200" spans="1:11" ht="25.5" x14ac:dyDescent="0.25">
      <c r="A200" s="12">
        <v>4149</v>
      </c>
      <c r="B200" s="1">
        <v>96546</v>
      </c>
      <c r="C200" s="2" t="s">
        <v>103</v>
      </c>
      <c r="D200" s="1" t="s">
        <v>100</v>
      </c>
      <c r="E200" s="3">
        <v>250</v>
      </c>
      <c r="F200" s="4"/>
      <c r="G200" s="4">
        <f t="shared" si="38"/>
        <v>0</v>
      </c>
      <c r="H200" s="5" t="e">
        <f t="shared" si="36"/>
        <v>#DIV/0!</v>
      </c>
      <c r="I200" s="5" t="e">
        <f t="shared" si="37"/>
        <v>#DIV/0!</v>
      </c>
      <c r="K200" s="18"/>
    </row>
    <row r="201" spans="1:11" ht="25.5" x14ac:dyDescent="0.25">
      <c r="A201" s="12">
        <v>4150</v>
      </c>
      <c r="B201" s="1">
        <v>96524</v>
      </c>
      <c r="C201" s="2" t="s">
        <v>101</v>
      </c>
      <c r="D201" s="1" t="s">
        <v>40</v>
      </c>
      <c r="E201" s="3">
        <v>2</v>
      </c>
      <c r="F201" s="4"/>
      <c r="G201" s="4">
        <f t="shared" si="35"/>
        <v>0</v>
      </c>
      <c r="H201" s="5" t="e">
        <f t="shared" si="36"/>
        <v>#DIV/0!</v>
      </c>
      <c r="I201" s="5" t="e">
        <f t="shared" si="37"/>
        <v>#DIV/0!</v>
      </c>
      <c r="K201" s="18"/>
    </row>
    <row r="202" spans="1:11" ht="25.5" x14ac:dyDescent="0.25">
      <c r="A202" s="12">
        <v>4151</v>
      </c>
      <c r="B202" s="1">
        <v>68053</v>
      </c>
      <c r="C202" s="2" t="s">
        <v>114</v>
      </c>
      <c r="D202" s="1" t="s">
        <v>16</v>
      </c>
      <c r="E202" s="3">
        <v>10</v>
      </c>
      <c r="F202" s="4"/>
      <c r="G202" s="4">
        <f t="shared" si="35"/>
        <v>0</v>
      </c>
      <c r="H202" s="5" t="e">
        <f t="shared" si="36"/>
        <v>#DIV/0!</v>
      </c>
      <c r="I202" s="5" t="e">
        <f t="shared" si="37"/>
        <v>#DIV/0!</v>
      </c>
      <c r="K202" s="18"/>
    </row>
    <row r="203" spans="1:11" ht="25.5" x14ac:dyDescent="0.25">
      <c r="A203" s="12">
        <v>4152</v>
      </c>
      <c r="B203" s="1">
        <v>96546</v>
      </c>
      <c r="C203" s="2" t="s">
        <v>103</v>
      </c>
      <c r="D203" s="1" t="s">
        <v>100</v>
      </c>
      <c r="E203" s="3">
        <v>280</v>
      </c>
      <c r="F203" s="4"/>
      <c r="G203" s="4">
        <f t="shared" si="35"/>
        <v>0</v>
      </c>
      <c r="H203" s="5" t="e">
        <f t="shared" si="36"/>
        <v>#DIV/0!</v>
      </c>
      <c r="I203" s="5" t="e">
        <f t="shared" si="37"/>
        <v>#DIV/0!</v>
      </c>
      <c r="K203" s="18"/>
    </row>
    <row r="204" spans="1:11" ht="25.5" x14ac:dyDescent="0.25">
      <c r="A204" s="12">
        <v>4153</v>
      </c>
      <c r="B204" s="1">
        <v>96557</v>
      </c>
      <c r="C204" s="2" t="s">
        <v>102</v>
      </c>
      <c r="D204" s="1" t="s">
        <v>40</v>
      </c>
      <c r="E204" s="3">
        <v>4</v>
      </c>
      <c r="F204" s="4"/>
      <c r="G204" s="4">
        <f t="shared" si="35"/>
        <v>0</v>
      </c>
      <c r="H204" s="5" t="e">
        <f t="shared" si="36"/>
        <v>#DIV/0!</v>
      </c>
      <c r="I204" s="5" t="e">
        <f t="shared" si="37"/>
        <v>#DIV/0!</v>
      </c>
      <c r="K204" s="18"/>
    </row>
    <row r="205" spans="1:11" ht="25.5" x14ac:dyDescent="0.25">
      <c r="A205" s="12">
        <v>4154</v>
      </c>
      <c r="B205" s="1">
        <v>98562</v>
      </c>
      <c r="C205" s="2" t="s">
        <v>115</v>
      </c>
      <c r="D205" s="1" t="s">
        <v>16</v>
      </c>
      <c r="E205" s="3">
        <v>10</v>
      </c>
      <c r="F205" s="4"/>
      <c r="G205" s="4">
        <f t="shared" si="35"/>
        <v>0</v>
      </c>
      <c r="H205" s="5" t="e">
        <f t="shared" si="36"/>
        <v>#DIV/0!</v>
      </c>
      <c r="I205" s="5" t="e">
        <f t="shared" si="37"/>
        <v>#DIV/0!</v>
      </c>
      <c r="K205" s="18"/>
    </row>
    <row r="206" spans="1:11" ht="25.5" x14ac:dyDescent="0.25">
      <c r="A206" s="12">
        <v>4155</v>
      </c>
      <c r="B206" s="1">
        <v>92468</v>
      </c>
      <c r="C206" s="2" t="s">
        <v>109</v>
      </c>
      <c r="D206" s="1" t="s">
        <v>16</v>
      </c>
      <c r="E206" s="3">
        <v>10</v>
      </c>
      <c r="F206" s="4"/>
      <c r="G206" s="4">
        <f t="shared" si="35"/>
        <v>0</v>
      </c>
      <c r="H206" s="5" t="e">
        <f t="shared" si="36"/>
        <v>#DIV/0!</v>
      </c>
      <c r="I206" s="5" t="e">
        <f t="shared" si="37"/>
        <v>#DIV/0!</v>
      </c>
      <c r="K206" s="18"/>
    </row>
    <row r="207" spans="1:11" ht="25.5" x14ac:dyDescent="0.25">
      <c r="A207" s="12">
        <v>4156</v>
      </c>
      <c r="B207" s="1">
        <v>92776</v>
      </c>
      <c r="C207" s="2" t="s">
        <v>110</v>
      </c>
      <c r="D207" s="1" t="s">
        <v>100</v>
      </c>
      <c r="E207" s="3">
        <v>140</v>
      </c>
      <c r="F207" s="4"/>
      <c r="G207" s="4">
        <f t="shared" si="35"/>
        <v>0</v>
      </c>
      <c r="H207" s="5" t="e">
        <f t="shared" si="36"/>
        <v>#DIV/0!</v>
      </c>
      <c r="I207" s="5" t="e">
        <f t="shared" si="37"/>
        <v>#DIV/0!</v>
      </c>
      <c r="K207" s="18"/>
    </row>
    <row r="208" spans="1:11" ht="38.25" x14ac:dyDescent="0.25">
      <c r="A208" s="12">
        <v>4157</v>
      </c>
      <c r="B208" s="1">
        <v>92741</v>
      </c>
      <c r="C208" s="2" t="s">
        <v>249</v>
      </c>
      <c r="D208" s="1" t="s">
        <v>40</v>
      </c>
      <c r="E208" s="3">
        <v>1</v>
      </c>
      <c r="F208" s="4"/>
      <c r="G208" s="4">
        <f t="shared" si="35"/>
        <v>0</v>
      </c>
      <c r="H208" s="5" t="e">
        <f t="shared" si="36"/>
        <v>#DIV/0!</v>
      </c>
      <c r="I208" s="5" t="e">
        <f t="shared" si="37"/>
        <v>#DIV/0!</v>
      </c>
      <c r="K208" s="18"/>
    </row>
    <row r="209" spans="1:11" ht="25.5" x14ac:dyDescent="0.25">
      <c r="A209" s="12">
        <v>4158</v>
      </c>
      <c r="B209" s="1" t="s">
        <v>106</v>
      </c>
      <c r="C209" s="2" t="s">
        <v>107</v>
      </c>
      <c r="D209" s="1" t="s">
        <v>16</v>
      </c>
      <c r="E209" s="3">
        <v>9</v>
      </c>
      <c r="F209" s="4"/>
      <c r="G209" s="4">
        <f>E209*F209</f>
        <v>0</v>
      </c>
      <c r="H209" s="5" t="e">
        <f t="shared" si="36"/>
        <v>#DIV/0!</v>
      </c>
      <c r="I209" s="5" t="e">
        <f t="shared" si="37"/>
        <v>#DIV/0!</v>
      </c>
      <c r="K209" s="18"/>
    </row>
    <row r="210" spans="1:11" ht="25.5" x14ac:dyDescent="0.25">
      <c r="A210" s="12">
        <v>4159</v>
      </c>
      <c r="B210" s="1">
        <v>98555</v>
      </c>
      <c r="C210" s="2" t="s">
        <v>117</v>
      </c>
      <c r="D210" s="1" t="s">
        <v>16</v>
      </c>
      <c r="E210" s="3">
        <v>9</v>
      </c>
      <c r="F210" s="4"/>
      <c r="G210" s="4">
        <f>E210*F210</f>
        <v>0</v>
      </c>
      <c r="H210" s="5" t="e">
        <f t="shared" si="36"/>
        <v>#DIV/0!</v>
      </c>
      <c r="I210" s="5" t="e">
        <f t="shared" si="37"/>
        <v>#DIV/0!</v>
      </c>
      <c r="K210" s="18"/>
    </row>
    <row r="211" spans="1:11" ht="38.25" x14ac:dyDescent="0.25">
      <c r="A211" s="12">
        <v>4160</v>
      </c>
      <c r="B211" s="1">
        <v>92430</v>
      </c>
      <c r="C211" s="2" t="s">
        <v>104</v>
      </c>
      <c r="D211" s="1" t="s">
        <v>16</v>
      </c>
      <c r="E211" s="3">
        <v>19</v>
      </c>
      <c r="F211" s="4"/>
      <c r="G211" s="4">
        <f t="shared" si="35"/>
        <v>0</v>
      </c>
      <c r="H211" s="5" t="e">
        <f t="shared" si="36"/>
        <v>#DIV/0!</v>
      </c>
      <c r="I211" s="5" t="e">
        <f t="shared" si="37"/>
        <v>#DIV/0!</v>
      </c>
      <c r="K211" s="18"/>
    </row>
    <row r="212" spans="1:11" ht="25.5" x14ac:dyDescent="0.25">
      <c r="A212" s="12">
        <v>4161</v>
      </c>
      <c r="B212" s="1">
        <v>92778</v>
      </c>
      <c r="C212" s="2" t="s">
        <v>111</v>
      </c>
      <c r="D212" s="1" t="s">
        <v>100</v>
      </c>
      <c r="E212" s="3">
        <v>140</v>
      </c>
      <c r="F212" s="4"/>
      <c r="G212" s="4">
        <f t="shared" si="35"/>
        <v>0</v>
      </c>
      <c r="H212" s="5" t="e">
        <f t="shared" si="36"/>
        <v>#DIV/0!</v>
      </c>
      <c r="I212" s="5" t="e">
        <f t="shared" si="37"/>
        <v>#DIV/0!</v>
      </c>
      <c r="K212" s="18"/>
    </row>
    <row r="213" spans="1:11" ht="25.5" x14ac:dyDescent="0.25">
      <c r="A213" s="12">
        <v>4162</v>
      </c>
      <c r="B213" s="1">
        <v>92720</v>
      </c>
      <c r="C213" s="2" t="s">
        <v>105</v>
      </c>
      <c r="D213" s="1" t="s">
        <v>40</v>
      </c>
      <c r="E213" s="3">
        <v>1</v>
      </c>
      <c r="F213" s="4"/>
      <c r="G213" s="4">
        <f t="shared" si="35"/>
        <v>0</v>
      </c>
      <c r="H213" s="5" t="e">
        <f t="shared" si="36"/>
        <v>#DIV/0!</v>
      </c>
      <c r="I213" s="5" t="e">
        <f t="shared" si="37"/>
        <v>#DIV/0!</v>
      </c>
      <c r="K213" s="18"/>
    </row>
    <row r="214" spans="1:11" ht="25.5" x14ac:dyDescent="0.25">
      <c r="A214" s="12">
        <v>4163</v>
      </c>
      <c r="B214" s="1">
        <v>92468</v>
      </c>
      <c r="C214" s="2" t="s">
        <v>109</v>
      </c>
      <c r="D214" s="1" t="s">
        <v>16</v>
      </c>
      <c r="E214" s="3">
        <v>25</v>
      </c>
      <c r="F214" s="4"/>
      <c r="G214" s="4">
        <f t="shared" si="35"/>
        <v>0</v>
      </c>
      <c r="H214" s="5" t="e">
        <f t="shared" si="36"/>
        <v>#DIV/0!</v>
      </c>
      <c r="I214" s="5" t="e">
        <f t="shared" si="37"/>
        <v>#DIV/0!</v>
      </c>
      <c r="K214" s="18"/>
    </row>
    <row r="215" spans="1:11" ht="25.5" x14ac:dyDescent="0.25">
      <c r="A215" s="12">
        <v>4164</v>
      </c>
      <c r="B215" s="1">
        <v>92776</v>
      </c>
      <c r="C215" s="2" t="s">
        <v>110</v>
      </c>
      <c r="D215" s="1" t="s">
        <v>100</v>
      </c>
      <c r="E215" s="3">
        <v>420</v>
      </c>
      <c r="F215" s="4"/>
      <c r="G215" s="4">
        <f t="shared" si="35"/>
        <v>0</v>
      </c>
      <c r="H215" s="5" t="e">
        <f t="shared" si="36"/>
        <v>#DIV/0!</v>
      </c>
      <c r="I215" s="5" t="e">
        <f t="shared" si="37"/>
        <v>#DIV/0!</v>
      </c>
      <c r="K215" s="18"/>
    </row>
    <row r="216" spans="1:11" ht="38.25" x14ac:dyDescent="0.25">
      <c r="A216" s="12">
        <v>4165</v>
      </c>
      <c r="B216" s="1">
        <v>90858</v>
      </c>
      <c r="C216" s="2" t="s">
        <v>108</v>
      </c>
      <c r="D216" s="1" t="s">
        <v>40</v>
      </c>
      <c r="E216" s="3">
        <v>3</v>
      </c>
      <c r="F216" s="4"/>
      <c r="G216" s="4">
        <f t="shared" si="35"/>
        <v>0</v>
      </c>
      <c r="H216" s="5" t="e">
        <f t="shared" si="36"/>
        <v>#DIV/0!</v>
      </c>
      <c r="I216" s="5" t="e">
        <f t="shared" si="37"/>
        <v>#DIV/0!</v>
      </c>
      <c r="K216" s="18"/>
    </row>
    <row r="217" spans="1:11" ht="25.5" x14ac:dyDescent="0.25">
      <c r="A217" s="12">
        <v>4166</v>
      </c>
      <c r="B217" s="1" t="s">
        <v>106</v>
      </c>
      <c r="C217" s="2" t="s">
        <v>107</v>
      </c>
      <c r="D217" s="1" t="s">
        <v>16</v>
      </c>
      <c r="E217" s="3">
        <v>9</v>
      </c>
      <c r="F217" s="4"/>
      <c r="G217" s="4">
        <f t="shared" si="35"/>
        <v>0</v>
      </c>
      <c r="H217" s="5" t="e">
        <f t="shared" si="36"/>
        <v>#DIV/0!</v>
      </c>
      <c r="I217" s="5" t="e">
        <f t="shared" si="37"/>
        <v>#DIV/0!</v>
      </c>
      <c r="K217" s="18"/>
    </row>
    <row r="218" spans="1:11" ht="25.5" x14ac:dyDescent="0.25">
      <c r="A218" s="12">
        <v>4167</v>
      </c>
      <c r="B218" s="1">
        <v>98555</v>
      </c>
      <c r="C218" s="2" t="s">
        <v>117</v>
      </c>
      <c r="D218" s="1" t="s">
        <v>16</v>
      </c>
      <c r="E218" s="3">
        <v>9</v>
      </c>
      <c r="F218" s="4"/>
      <c r="G218" s="4">
        <f t="shared" si="35"/>
        <v>0</v>
      </c>
      <c r="H218" s="5" t="e">
        <f t="shared" si="36"/>
        <v>#DIV/0!</v>
      </c>
      <c r="I218" s="5" t="e">
        <f t="shared" si="37"/>
        <v>#DIV/0!</v>
      </c>
      <c r="K218" s="18"/>
    </row>
    <row r="219" spans="1:11" ht="38.25" x14ac:dyDescent="0.25">
      <c r="A219" s="12">
        <v>4168</v>
      </c>
      <c r="B219" s="1">
        <v>87467</v>
      </c>
      <c r="C219" s="2" t="s">
        <v>93</v>
      </c>
      <c r="D219" s="1" t="s">
        <v>16</v>
      </c>
      <c r="E219" s="3">
        <v>68</v>
      </c>
      <c r="F219" s="4"/>
      <c r="G219" s="4">
        <f t="shared" si="35"/>
        <v>0</v>
      </c>
      <c r="H219" s="5" t="e">
        <f t="shared" si="36"/>
        <v>#DIV/0!</v>
      </c>
      <c r="I219" s="5" t="e">
        <f t="shared" si="37"/>
        <v>#DIV/0!</v>
      </c>
      <c r="K219" s="18"/>
    </row>
    <row r="220" spans="1:11" ht="25.5" x14ac:dyDescent="0.25">
      <c r="A220" s="12">
        <v>4169</v>
      </c>
      <c r="B220" s="1">
        <v>94570</v>
      </c>
      <c r="C220" s="2" t="s">
        <v>274</v>
      </c>
      <c r="D220" s="1" t="s">
        <v>16</v>
      </c>
      <c r="E220" s="3">
        <v>16</v>
      </c>
      <c r="F220" s="4"/>
      <c r="G220" s="4">
        <f t="shared" si="35"/>
        <v>0</v>
      </c>
      <c r="H220" s="5" t="e">
        <f t="shared" si="36"/>
        <v>#DIV/0!</v>
      </c>
      <c r="I220" s="5" t="e">
        <f t="shared" si="37"/>
        <v>#DIV/0!</v>
      </c>
      <c r="K220" s="18"/>
    </row>
    <row r="221" spans="1:11" ht="25.5" x14ac:dyDescent="0.25">
      <c r="A221" s="12">
        <v>4170</v>
      </c>
      <c r="B221" s="1">
        <v>91341</v>
      </c>
      <c r="C221" s="2" t="s">
        <v>95</v>
      </c>
      <c r="D221" s="1" t="s">
        <v>16</v>
      </c>
      <c r="E221" s="3">
        <v>4</v>
      </c>
      <c r="F221" s="4"/>
      <c r="G221" s="4">
        <f t="shared" si="35"/>
        <v>0</v>
      </c>
      <c r="H221" s="5" t="e">
        <f t="shared" si="36"/>
        <v>#DIV/0!</v>
      </c>
      <c r="I221" s="5" t="e">
        <f t="shared" si="37"/>
        <v>#DIV/0!</v>
      </c>
      <c r="K221" s="18"/>
    </row>
    <row r="222" spans="1:11" x14ac:dyDescent="0.25">
      <c r="A222" s="12">
        <v>4171</v>
      </c>
      <c r="B222" s="1">
        <v>98689</v>
      </c>
      <c r="C222" s="2" t="s">
        <v>141</v>
      </c>
      <c r="D222" s="1" t="s">
        <v>44</v>
      </c>
      <c r="E222" s="3">
        <v>2</v>
      </c>
      <c r="F222" s="4"/>
      <c r="G222" s="4">
        <f t="shared" si="35"/>
        <v>0</v>
      </c>
      <c r="H222" s="5" t="e">
        <f t="shared" si="36"/>
        <v>#DIV/0!</v>
      </c>
      <c r="I222" s="5" t="e">
        <f t="shared" si="37"/>
        <v>#DIV/0!</v>
      </c>
      <c r="K222" s="18"/>
    </row>
    <row r="223" spans="1:11" ht="25.5" x14ac:dyDescent="0.25">
      <c r="A223" s="12">
        <v>4172</v>
      </c>
      <c r="B223" s="1">
        <v>87634</v>
      </c>
      <c r="C223" s="2" t="s">
        <v>250</v>
      </c>
      <c r="D223" s="1" t="s">
        <v>16</v>
      </c>
      <c r="E223" s="3">
        <v>6</v>
      </c>
      <c r="F223" s="4"/>
      <c r="G223" s="4">
        <f t="shared" si="35"/>
        <v>0</v>
      </c>
      <c r="H223" s="5" t="e">
        <f t="shared" si="36"/>
        <v>#DIV/0!</v>
      </c>
      <c r="I223" s="5" t="e">
        <f t="shared" si="37"/>
        <v>#DIV/0!</v>
      </c>
      <c r="K223" s="18"/>
    </row>
    <row r="224" spans="1:11" ht="25.5" x14ac:dyDescent="0.25">
      <c r="A224" s="12">
        <v>4173</v>
      </c>
      <c r="B224" s="1">
        <v>87257</v>
      </c>
      <c r="C224" s="2" t="s">
        <v>142</v>
      </c>
      <c r="D224" s="1" t="s">
        <v>16</v>
      </c>
      <c r="E224" s="3">
        <v>8</v>
      </c>
      <c r="F224" s="4"/>
      <c r="G224" s="4">
        <f t="shared" si="35"/>
        <v>0</v>
      </c>
      <c r="H224" s="5" t="e">
        <f t="shared" si="36"/>
        <v>#DIV/0!</v>
      </c>
      <c r="I224" s="5" t="e">
        <f t="shared" si="37"/>
        <v>#DIV/0!</v>
      </c>
      <c r="K224" s="18"/>
    </row>
    <row r="225" spans="1:11" ht="25.5" x14ac:dyDescent="0.25">
      <c r="A225" s="12">
        <v>4174</v>
      </c>
      <c r="B225" s="1">
        <v>87879</v>
      </c>
      <c r="C225" s="2" t="s">
        <v>161</v>
      </c>
      <c r="D225" s="1" t="s">
        <v>16</v>
      </c>
      <c r="E225" s="3">
        <v>18</v>
      </c>
      <c r="F225" s="4"/>
      <c r="G225" s="4">
        <f t="shared" si="35"/>
        <v>0</v>
      </c>
      <c r="H225" s="5" t="e">
        <f t="shared" si="36"/>
        <v>#DIV/0!</v>
      </c>
      <c r="I225" s="5" t="e">
        <f t="shared" si="37"/>
        <v>#DIV/0!</v>
      </c>
      <c r="K225" s="18"/>
    </row>
    <row r="226" spans="1:11" ht="38.25" x14ac:dyDescent="0.25">
      <c r="A226" s="12">
        <v>4175</v>
      </c>
      <c r="B226" s="1">
        <v>87547</v>
      </c>
      <c r="C226" s="2" t="s">
        <v>202</v>
      </c>
      <c r="D226" s="1" t="s">
        <v>16</v>
      </c>
      <c r="E226" s="3">
        <v>18</v>
      </c>
      <c r="F226" s="4"/>
      <c r="G226" s="4">
        <f t="shared" si="35"/>
        <v>0</v>
      </c>
      <c r="H226" s="5" t="e">
        <f t="shared" si="36"/>
        <v>#DIV/0!</v>
      </c>
      <c r="I226" s="5" t="e">
        <f t="shared" si="37"/>
        <v>#DIV/0!</v>
      </c>
      <c r="K226" s="18"/>
    </row>
    <row r="227" spans="1:11" ht="38.25" x14ac:dyDescent="0.25">
      <c r="A227" s="12">
        <v>4176</v>
      </c>
      <c r="B227" s="1">
        <v>87905</v>
      </c>
      <c r="C227" s="2" t="s">
        <v>144</v>
      </c>
      <c r="D227" s="1" t="s">
        <v>16</v>
      </c>
      <c r="E227" s="3">
        <v>81</v>
      </c>
      <c r="F227" s="4"/>
      <c r="G227" s="4">
        <f t="shared" si="35"/>
        <v>0</v>
      </c>
      <c r="H227" s="5" t="e">
        <f t="shared" si="36"/>
        <v>#DIV/0!</v>
      </c>
      <c r="I227" s="5" t="e">
        <f t="shared" si="37"/>
        <v>#DIV/0!</v>
      </c>
      <c r="K227" s="18"/>
    </row>
    <row r="228" spans="1:11" ht="38.25" x14ac:dyDescent="0.25">
      <c r="A228" s="12">
        <v>4177</v>
      </c>
      <c r="B228" s="1">
        <v>87775</v>
      </c>
      <c r="C228" s="2" t="s">
        <v>145</v>
      </c>
      <c r="D228" s="1" t="s">
        <v>16</v>
      </c>
      <c r="E228" s="3">
        <v>81</v>
      </c>
      <c r="F228" s="4"/>
      <c r="G228" s="4">
        <f t="shared" si="35"/>
        <v>0</v>
      </c>
      <c r="H228" s="5" t="e">
        <f t="shared" si="36"/>
        <v>#DIV/0!</v>
      </c>
      <c r="I228" s="5" t="e">
        <f t="shared" si="37"/>
        <v>#DIV/0!</v>
      </c>
      <c r="K228" s="18"/>
    </row>
    <row r="229" spans="1:11" x14ac:dyDescent="0.25">
      <c r="A229" s="12">
        <v>4178</v>
      </c>
      <c r="B229" s="1">
        <v>5998</v>
      </c>
      <c r="C229" s="2" t="s">
        <v>146</v>
      </c>
      <c r="D229" s="1" t="s">
        <v>16</v>
      </c>
      <c r="E229" s="3">
        <v>99</v>
      </c>
      <c r="F229" s="4"/>
      <c r="G229" s="4">
        <f t="shared" si="35"/>
        <v>0</v>
      </c>
      <c r="H229" s="5" t="e">
        <f t="shared" si="36"/>
        <v>#DIV/0!</v>
      </c>
      <c r="I229" s="5" t="e">
        <f t="shared" si="37"/>
        <v>#DIV/0!</v>
      </c>
      <c r="K229" s="18"/>
    </row>
    <row r="230" spans="1:11" ht="25.5" x14ac:dyDescent="0.25">
      <c r="A230" s="12">
        <v>4179</v>
      </c>
      <c r="B230" s="1">
        <v>88493</v>
      </c>
      <c r="C230" s="2" t="s">
        <v>147</v>
      </c>
      <c r="D230" s="1" t="s">
        <v>16</v>
      </c>
      <c r="E230" s="3">
        <v>99</v>
      </c>
      <c r="F230" s="4"/>
      <c r="G230" s="4">
        <f t="shared" si="35"/>
        <v>0</v>
      </c>
      <c r="H230" s="5" t="e">
        <f t="shared" si="36"/>
        <v>#DIV/0!</v>
      </c>
      <c r="I230" s="5" t="e">
        <f t="shared" si="37"/>
        <v>#DIV/0!</v>
      </c>
      <c r="K230" s="18"/>
    </row>
    <row r="231" spans="1:11" ht="25.5" x14ac:dyDescent="0.25">
      <c r="A231" s="12">
        <v>4180</v>
      </c>
      <c r="B231" s="1">
        <v>94231</v>
      </c>
      <c r="C231" s="2" t="s">
        <v>155</v>
      </c>
      <c r="D231" s="1" t="s">
        <v>44</v>
      </c>
      <c r="E231" s="3">
        <v>16</v>
      </c>
      <c r="F231" s="4"/>
      <c r="G231" s="4">
        <f t="shared" si="35"/>
        <v>0</v>
      </c>
      <c r="H231" s="5" t="e">
        <f t="shared" si="36"/>
        <v>#DIV/0!</v>
      </c>
      <c r="I231" s="5" t="e">
        <f t="shared" si="37"/>
        <v>#DIV/0!</v>
      </c>
      <c r="K231" s="18"/>
    </row>
    <row r="232" spans="1:11" x14ac:dyDescent="0.25">
      <c r="A232" s="12">
        <v>4181</v>
      </c>
      <c r="B232" s="1" t="s">
        <v>454</v>
      </c>
      <c r="C232" s="2" t="s">
        <v>455</v>
      </c>
      <c r="D232" s="1" t="s">
        <v>16</v>
      </c>
      <c r="E232" s="3">
        <v>3</v>
      </c>
      <c r="F232" s="4"/>
      <c r="G232" s="4">
        <f t="shared" si="35"/>
        <v>0</v>
      </c>
      <c r="H232" s="5" t="e">
        <f t="shared" si="36"/>
        <v>#DIV/0!</v>
      </c>
      <c r="I232" s="5" t="e">
        <f t="shared" si="37"/>
        <v>#DIV/0!</v>
      </c>
    </row>
    <row r="233" spans="1:11" ht="25.5" x14ac:dyDescent="0.25">
      <c r="A233" s="12">
        <v>4182</v>
      </c>
      <c r="B233" s="1">
        <v>86914</v>
      </c>
      <c r="C233" s="2" t="s">
        <v>132</v>
      </c>
      <c r="D233" s="1" t="s">
        <v>34</v>
      </c>
      <c r="E233" s="3">
        <v>2</v>
      </c>
      <c r="F233" s="4"/>
      <c r="G233" s="4">
        <f t="shared" si="35"/>
        <v>0</v>
      </c>
      <c r="H233" s="5" t="e">
        <f t="shared" si="36"/>
        <v>#DIV/0!</v>
      </c>
      <c r="I233" s="5" t="e">
        <f t="shared" si="37"/>
        <v>#DIV/0!</v>
      </c>
      <c r="K233" s="18"/>
    </row>
    <row r="234" spans="1:11" ht="25.5" x14ac:dyDescent="0.25">
      <c r="A234" s="12">
        <v>4183</v>
      </c>
      <c r="B234" s="1">
        <v>89957</v>
      </c>
      <c r="C234" s="2" t="s">
        <v>461</v>
      </c>
      <c r="D234" s="1" t="s">
        <v>34</v>
      </c>
      <c r="E234" s="3">
        <v>1</v>
      </c>
      <c r="F234" s="4"/>
      <c r="G234" s="4">
        <f t="shared" si="35"/>
        <v>0</v>
      </c>
      <c r="H234" s="5" t="e">
        <f t="shared" si="36"/>
        <v>#DIV/0!</v>
      </c>
      <c r="I234" s="5" t="e">
        <f t="shared" si="37"/>
        <v>#DIV/0!</v>
      </c>
    </row>
    <row r="235" spans="1:11" ht="38.25" x14ac:dyDescent="0.25">
      <c r="A235" s="12">
        <v>4184</v>
      </c>
      <c r="B235" s="1">
        <v>93128</v>
      </c>
      <c r="C235" s="2" t="s">
        <v>256</v>
      </c>
      <c r="D235" s="1" t="s">
        <v>34</v>
      </c>
      <c r="E235" s="3">
        <v>2</v>
      </c>
      <c r="F235" s="4"/>
      <c r="G235" s="4">
        <f t="shared" si="35"/>
        <v>0</v>
      </c>
      <c r="H235" s="5" t="e">
        <f t="shared" si="36"/>
        <v>#DIV/0!</v>
      </c>
      <c r="I235" s="5" t="e">
        <f t="shared" si="37"/>
        <v>#DIV/0!</v>
      </c>
      <c r="K235" s="18"/>
    </row>
    <row r="236" spans="1:11" ht="25.5" x14ac:dyDescent="0.25">
      <c r="A236" s="12">
        <v>4185</v>
      </c>
      <c r="B236" s="1">
        <v>97592</v>
      </c>
      <c r="C236" s="2" t="s">
        <v>254</v>
      </c>
      <c r="D236" s="1" t="s">
        <v>34</v>
      </c>
      <c r="E236" s="3">
        <v>2</v>
      </c>
      <c r="F236" s="4"/>
      <c r="G236" s="4">
        <f t="shared" si="35"/>
        <v>0</v>
      </c>
      <c r="H236" s="5" t="e">
        <f t="shared" si="36"/>
        <v>#DIV/0!</v>
      </c>
      <c r="I236" s="5" t="e">
        <f t="shared" si="37"/>
        <v>#DIV/0!</v>
      </c>
      <c r="K236" s="18"/>
    </row>
    <row r="237" spans="1:11" ht="25.5" x14ac:dyDescent="0.25">
      <c r="A237" s="12">
        <v>4186</v>
      </c>
      <c r="B237" s="1">
        <v>93141</v>
      </c>
      <c r="C237" s="2" t="s">
        <v>257</v>
      </c>
      <c r="D237" s="1" t="s">
        <v>34</v>
      </c>
      <c r="E237" s="3">
        <v>10</v>
      </c>
      <c r="F237" s="4"/>
      <c r="G237" s="4">
        <f t="shared" si="35"/>
        <v>0</v>
      </c>
      <c r="H237" s="5" t="e">
        <f t="shared" si="36"/>
        <v>#DIV/0!</v>
      </c>
      <c r="I237" s="5" t="e">
        <f t="shared" si="37"/>
        <v>#DIV/0!</v>
      </c>
      <c r="K237" s="18"/>
    </row>
    <row r="238" spans="1:11" x14ac:dyDescent="0.25">
      <c r="A238" s="12">
        <v>4187</v>
      </c>
      <c r="B238" s="1">
        <v>85233</v>
      </c>
      <c r="C238" s="2" t="s">
        <v>251</v>
      </c>
      <c r="D238" s="1" t="s">
        <v>40</v>
      </c>
      <c r="E238" s="3">
        <v>1</v>
      </c>
      <c r="F238" s="4"/>
      <c r="G238" s="4">
        <f t="shared" si="35"/>
        <v>0</v>
      </c>
      <c r="H238" s="5" t="e">
        <f t="shared" si="36"/>
        <v>#DIV/0!</v>
      </c>
      <c r="I238" s="5" t="e">
        <f t="shared" si="37"/>
        <v>#DIV/0!</v>
      </c>
      <c r="K238" s="18"/>
    </row>
    <row r="239" spans="1:11" x14ac:dyDescent="0.25">
      <c r="A239" s="12">
        <v>4188</v>
      </c>
      <c r="B239" s="1">
        <v>99855</v>
      </c>
      <c r="C239" s="2" t="s">
        <v>522</v>
      </c>
      <c r="D239" s="1" t="s">
        <v>44</v>
      </c>
      <c r="E239" s="3">
        <v>10</v>
      </c>
      <c r="F239" s="4"/>
      <c r="G239" s="4">
        <f t="shared" si="35"/>
        <v>0</v>
      </c>
      <c r="H239" s="5" t="e">
        <f t="shared" si="36"/>
        <v>#DIV/0!</v>
      </c>
      <c r="I239" s="5" t="e">
        <f t="shared" si="37"/>
        <v>#DIV/0!</v>
      </c>
      <c r="K239" s="18"/>
    </row>
    <row r="240" spans="1:11" x14ac:dyDescent="0.25">
      <c r="A240" s="12">
        <v>4189</v>
      </c>
      <c r="B240" s="1" t="s">
        <v>20</v>
      </c>
      <c r="C240" s="2" t="s">
        <v>482</v>
      </c>
      <c r="D240" s="1" t="s">
        <v>16</v>
      </c>
      <c r="E240" s="3">
        <v>9</v>
      </c>
      <c r="F240" s="4"/>
      <c r="G240" s="4">
        <f t="shared" si="35"/>
        <v>0</v>
      </c>
      <c r="H240" s="5" t="e">
        <f t="shared" si="36"/>
        <v>#DIV/0!</v>
      </c>
      <c r="I240" s="5" t="e">
        <f t="shared" si="37"/>
        <v>#DIV/0!</v>
      </c>
      <c r="K240" s="18"/>
    </row>
    <row r="241" spans="1:11" ht="15" x14ac:dyDescent="0.25">
      <c r="A241" s="21"/>
      <c r="B241" s="21"/>
      <c r="C241" s="16" t="s">
        <v>272</v>
      </c>
      <c r="D241" s="21"/>
      <c r="E241" s="21"/>
      <c r="F241" s="21"/>
      <c r="G241" s="21"/>
      <c r="H241" s="21"/>
      <c r="I241" s="21"/>
      <c r="K241" s="18"/>
    </row>
    <row r="242" spans="1:11" ht="38.25" x14ac:dyDescent="0.25">
      <c r="A242" s="12">
        <v>4190</v>
      </c>
      <c r="B242" s="1">
        <v>90877</v>
      </c>
      <c r="C242" s="2" t="s">
        <v>96</v>
      </c>
      <c r="D242" s="1" t="s">
        <v>44</v>
      </c>
      <c r="E242" s="3">
        <v>80</v>
      </c>
      <c r="F242" s="4"/>
      <c r="G242" s="4">
        <f t="shared" ref="G242:G280" si="39">E242*F242</f>
        <v>0</v>
      </c>
      <c r="H242" s="5" t="e">
        <f t="shared" ref="H242:H280" si="40">G242/$G$324</f>
        <v>#DIV/0!</v>
      </c>
      <c r="I242" s="5" t="e">
        <f t="shared" ref="I242:I280" si="41">G242/$G$453</f>
        <v>#DIV/0!</v>
      </c>
    </row>
    <row r="243" spans="1:11" ht="25.5" x14ac:dyDescent="0.25">
      <c r="A243" s="12">
        <v>4191</v>
      </c>
      <c r="B243" s="1">
        <v>95578</v>
      </c>
      <c r="C243" s="2" t="s">
        <v>99</v>
      </c>
      <c r="D243" s="1" t="s">
        <v>100</v>
      </c>
      <c r="E243" s="3">
        <v>570</v>
      </c>
      <c r="F243" s="4"/>
      <c r="G243" s="4">
        <f t="shared" si="39"/>
        <v>0</v>
      </c>
      <c r="H243" s="5" t="e">
        <f t="shared" si="40"/>
        <v>#DIV/0!</v>
      </c>
      <c r="I243" s="5" t="e">
        <f t="shared" si="41"/>
        <v>#DIV/0!</v>
      </c>
    </row>
    <row r="244" spans="1:11" ht="25.5" x14ac:dyDescent="0.25">
      <c r="A244" s="12">
        <v>4192</v>
      </c>
      <c r="B244" s="1">
        <v>96522</v>
      </c>
      <c r="C244" s="2" t="s">
        <v>440</v>
      </c>
      <c r="D244" s="1" t="s">
        <v>40</v>
      </c>
      <c r="E244" s="3">
        <v>1.8</v>
      </c>
      <c r="F244" s="4"/>
      <c r="G244" s="4">
        <f t="shared" si="39"/>
        <v>0</v>
      </c>
      <c r="H244" s="5" t="e">
        <f t="shared" si="40"/>
        <v>#DIV/0!</v>
      </c>
      <c r="I244" s="5" t="e">
        <f t="shared" si="41"/>
        <v>#DIV/0!</v>
      </c>
    </row>
    <row r="245" spans="1:11" ht="25.5" x14ac:dyDescent="0.25">
      <c r="A245" s="12">
        <v>4193</v>
      </c>
      <c r="B245" s="1">
        <v>96619</v>
      </c>
      <c r="C245" s="2" t="s">
        <v>439</v>
      </c>
      <c r="D245" s="1" t="s">
        <v>16</v>
      </c>
      <c r="E245" s="3">
        <v>3</v>
      </c>
      <c r="F245" s="4"/>
      <c r="G245" s="4">
        <f t="shared" si="39"/>
        <v>0</v>
      </c>
      <c r="H245" s="5" t="e">
        <f t="shared" si="40"/>
        <v>#DIV/0!</v>
      </c>
      <c r="I245" s="5" t="e">
        <f t="shared" si="41"/>
        <v>#DIV/0!</v>
      </c>
    </row>
    <row r="246" spans="1:11" ht="25.5" x14ac:dyDescent="0.25">
      <c r="A246" s="12">
        <v>4194</v>
      </c>
      <c r="B246" s="1">
        <v>96546</v>
      </c>
      <c r="C246" s="2" t="s">
        <v>103</v>
      </c>
      <c r="D246" s="1" t="s">
        <v>100</v>
      </c>
      <c r="E246" s="3">
        <v>250</v>
      </c>
      <c r="F246" s="4"/>
      <c r="G246" s="4">
        <f t="shared" si="39"/>
        <v>0</v>
      </c>
      <c r="H246" s="5" t="e">
        <f t="shared" si="40"/>
        <v>#DIV/0!</v>
      </c>
      <c r="I246" s="5" t="e">
        <f t="shared" si="41"/>
        <v>#DIV/0!</v>
      </c>
    </row>
    <row r="247" spans="1:11" ht="25.5" x14ac:dyDescent="0.25">
      <c r="A247" s="12">
        <v>4195</v>
      </c>
      <c r="B247" s="1">
        <v>96524</v>
      </c>
      <c r="C247" s="2" t="s">
        <v>101</v>
      </c>
      <c r="D247" s="1" t="s">
        <v>40</v>
      </c>
      <c r="E247" s="3">
        <v>3.5</v>
      </c>
      <c r="F247" s="4"/>
      <c r="G247" s="4">
        <f t="shared" si="39"/>
        <v>0</v>
      </c>
      <c r="H247" s="5" t="e">
        <f t="shared" si="40"/>
        <v>#DIV/0!</v>
      </c>
      <c r="I247" s="5" t="e">
        <f t="shared" si="41"/>
        <v>#DIV/0!</v>
      </c>
    </row>
    <row r="248" spans="1:11" ht="25.5" x14ac:dyDescent="0.25">
      <c r="A248" s="12">
        <v>4196</v>
      </c>
      <c r="B248" s="1">
        <v>68053</v>
      </c>
      <c r="C248" s="2" t="s">
        <v>114</v>
      </c>
      <c r="D248" s="1" t="s">
        <v>16</v>
      </c>
      <c r="E248" s="3">
        <v>40.5</v>
      </c>
      <c r="F248" s="4"/>
      <c r="G248" s="4">
        <f t="shared" si="39"/>
        <v>0</v>
      </c>
      <c r="H248" s="5" t="e">
        <f t="shared" si="40"/>
        <v>#DIV/0!</v>
      </c>
      <c r="I248" s="5" t="e">
        <f t="shared" si="41"/>
        <v>#DIV/0!</v>
      </c>
    </row>
    <row r="249" spans="1:11" ht="25.5" x14ac:dyDescent="0.25">
      <c r="A249" s="12">
        <v>4197</v>
      </c>
      <c r="B249" s="1">
        <v>96546</v>
      </c>
      <c r="C249" s="2" t="s">
        <v>103</v>
      </c>
      <c r="D249" s="1" t="s">
        <v>100</v>
      </c>
      <c r="E249" s="3">
        <v>490</v>
      </c>
      <c r="F249" s="4"/>
      <c r="G249" s="4">
        <f t="shared" si="39"/>
        <v>0</v>
      </c>
      <c r="H249" s="5" t="e">
        <f t="shared" si="40"/>
        <v>#DIV/0!</v>
      </c>
      <c r="I249" s="5" t="e">
        <f t="shared" si="41"/>
        <v>#DIV/0!</v>
      </c>
    </row>
    <row r="250" spans="1:11" ht="25.5" x14ac:dyDescent="0.25">
      <c r="A250" s="12">
        <v>4198</v>
      </c>
      <c r="B250" s="1">
        <v>96557</v>
      </c>
      <c r="C250" s="2" t="s">
        <v>102</v>
      </c>
      <c r="D250" s="1" t="s">
        <v>40</v>
      </c>
      <c r="E250" s="3">
        <v>5.3</v>
      </c>
      <c r="F250" s="4"/>
      <c r="G250" s="4">
        <f t="shared" si="39"/>
        <v>0</v>
      </c>
      <c r="H250" s="5" t="e">
        <f t="shared" si="40"/>
        <v>#DIV/0!</v>
      </c>
      <c r="I250" s="5" t="e">
        <f t="shared" si="41"/>
        <v>#DIV/0!</v>
      </c>
    </row>
    <row r="251" spans="1:11" ht="25.5" x14ac:dyDescent="0.25">
      <c r="A251" s="12">
        <v>4199</v>
      </c>
      <c r="B251" s="1">
        <v>98562</v>
      </c>
      <c r="C251" s="2" t="s">
        <v>115</v>
      </c>
      <c r="D251" s="1" t="s">
        <v>16</v>
      </c>
      <c r="E251" s="3">
        <v>40.5</v>
      </c>
      <c r="F251" s="4"/>
      <c r="G251" s="4">
        <f t="shared" si="39"/>
        <v>0</v>
      </c>
      <c r="H251" s="5" t="e">
        <f t="shared" si="40"/>
        <v>#DIV/0!</v>
      </c>
      <c r="I251" s="5" t="e">
        <f t="shared" si="41"/>
        <v>#DIV/0!</v>
      </c>
    </row>
    <row r="252" spans="1:11" ht="38.25" x14ac:dyDescent="0.25">
      <c r="A252" s="12">
        <v>4200</v>
      </c>
      <c r="B252" s="1">
        <v>89456</v>
      </c>
      <c r="C252" s="2" t="s">
        <v>481</v>
      </c>
      <c r="D252" s="1" t="s">
        <v>16</v>
      </c>
      <c r="E252" s="3">
        <v>60</v>
      </c>
      <c r="F252" s="4"/>
      <c r="G252" s="4">
        <f t="shared" si="39"/>
        <v>0</v>
      </c>
      <c r="H252" s="5" t="e">
        <f t="shared" si="40"/>
        <v>#DIV/0!</v>
      </c>
      <c r="I252" s="5" t="e">
        <f t="shared" si="41"/>
        <v>#DIV/0!</v>
      </c>
    </row>
    <row r="253" spans="1:11" ht="25.5" x14ac:dyDescent="0.25">
      <c r="A253" s="12">
        <v>4201</v>
      </c>
      <c r="B253" s="1" t="s">
        <v>106</v>
      </c>
      <c r="C253" s="2" t="s">
        <v>107</v>
      </c>
      <c r="D253" s="1" t="s">
        <v>16</v>
      </c>
      <c r="E253" s="3">
        <v>50</v>
      </c>
      <c r="F253" s="4"/>
      <c r="G253" s="4">
        <f t="shared" si="39"/>
        <v>0</v>
      </c>
      <c r="H253" s="5" t="e">
        <f t="shared" si="40"/>
        <v>#DIV/0!</v>
      </c>
      <c r="I253" s="5" t="e">
        <f t="shared" si="41"/>
        <v>#DIV/0!</v>
      </c>
    </row>
    <row r="254" spans="1:11" ht="25.5" x14ac:dyDescent="0.25">
      <c r="A254" s="12">
        <v>4202</v>
      </c>
      <c r="B254" s="1">
        <v>98555</v>
      </c>
      <c r="C254" s="2" t="s">
        <v>117</v>
      </c>
      <c r="D254" s="1" t="s">
        <v>16</v>
      </c>
      <c r="E254" s="3">
        <v>50</v>
      </c>
      <c r="F254" s="4"/>
      <c r="G254" s="4">
        <f t="shared" si="39"/>
        <v>0</v>
      </c>
      <c r="H254" s="5" t="e">
        <f t="shared" si="40"/>
        <v>#DIV/0!</v>
      </c>
      <c r="I254" s="5" t="e">
        <f t="shared" si="41"/>
        <v>#DIV/0!</v>
      </c>
    </row>
    <row r="255" spans="1:11" ht="38.25" x14ac:dyDescent="0.25">
      <c r="A255" s="12">
        <v>4203</v>
      </c>
      <c r="B255" s="1">
        <v>92430</v>
      </c>
      <c r="C255" s="2" t="s">
        <v>104</v>
      </c>
      <c r="D255" s="1" t="s">
        <v>16</v>
      </c>
      <c r="E255" s="3">
        <v>25</v>
      </c>
      <c r="F255" s="4"/>
      <c r="G255" s="4">
        <f t="shared" si="39"/>
        <v>0</v>
      </c>
      <c r="H255" s="5" t="e">
        <f t="shared" si="40"/>
        <v>#DIV/0!</v>
      </c>
      <c r="I255" s="5" t="e">
        <f t="shared" si="41"/>
        <v>#DIV/0!</v>
      </c>
    </row>
    <row r="256" spans="1:11" ht="25.5" x14ac:dyDescent="0.25">
      <c r="A256" s="12">
        <v>4204</v>
      </c>
      <c r="B256" s="1">
        <v>92778</v>
      </c>
      <c r="C256" s="2" t="s">
        <v>111</v>
      </c>
      <c r="D256" s="1" t="s">
        <v>100</v>
      </c>
      <c r="E256" s="3">
        <v>210</v>
      </c>
      <c r="F256" s="4"/>
      <c r="G256" s="4">
        <f t="shared" si="39"/>
        <v>0</v>
      </c>
      <c r="H256" s="5" t="e">
        <f t="shared" si="40"/>
        <v>#DIV/0!</v>
      </c>
      <c r="I256" s="5" t="e">
        <f t="shared" si="41"/>
        <v>#DIV/0!</v>
      </c>
    </row>
    <row r="257" spans="1:9" ht="25.5" x14ac:dyDescent="0.25">
      <c r="A257" s="12">
        <v>4205</v>
      </c>
      <c r="B257" s="1">
        <v>92720</v>
      </c>
      <c r="C257" s="2" t="s">
        <v>105</v>
      </c>
      <c r="D257" s="1" t="s">
        <v>40</v>
      </c>
      <c r="E257" s="3">
        <v>1.5</v>
      </c>
      <c r="F257" s="4"/>
      <c r="G257" s="4">
        <f t="shared" si="39"/>
        <v>0</v>
      </c>
      <c r="H257" s="5" t="e">
        <f t="shared" si="40"/>
        <v>#DIV/0!</v>
      </c>
      <c r="I257" s="5" t="e">
        <f t="shared" si="41"/>
        <v>#DIV/0!</v>
      </c>
    </row>
    <row r="258" spans="1:9" ht="25.5" x14ac:dyDescent="0.25">
      <c r="A258" s="12">
        <v>4206</v>
      </c>
      <c r="B258" s="1">
        <v>92468</v>
      </c>
      <c r="C258" s="2" t="s">
        <v>109</v>
      </c>
      <c r="D258" s="1" t="s">
        <v>16</v>
      </c>
      <c r="E258" s="3">
        <v>34.5</v>
      </c>
      <c r="F258" s="4"/>
      <c r="G258" s="4">
        <f t="shared" si="39"/>
        <v>0</v>
      </c>
      <c r="H258" s="5" t="e">
        <f t="shared" si="40"/>
        <v>#DIV/0!</v>
      </c>
      <c r="I258" s="5" t="e">
        <f t="shared" si="41"/>
        <v>#DIV/0!</v>
      </c>
    </row>
    <row r="259" spans="1:9" ht="25.5" x14ac:dyDescent="0.25">
      <c r="A259" s="12">
        <v>4207</v>
      </c>
      <c r="B259" s="1">
        <v>92776</v>
      </c>
      <c r="C259" s="2" t="s">
        <v>110</v>
      </c>
      <c r="D259" s="1" t="s">
        <v>100</v>
      </c>
      <c r="E259" s="3">
        <v>560</v>
      </c>
      <c r="F259" s="4"/>
      <c r="G259" s="4">
        <f t="shared" si="39"/>
        <v>0</v>
      </c>
      <c r="H259" s="5" t="e">
        <f t="shared" si="40"/>
        <v>#DIV/0!</v>
      </c>
      <c r="I259" s="5" t="e">
        <f t="shared" si="41"/>
        <v>#DIV/0!</v>
      </c>
    </row>
    <row r="260" spans="1:9" ht="38.25" x14ac:dyDescent="0.25">
      <c r="A260" s="12">
        <v>4208</v>
      </c>
      <c r="B260" s="1">
        <v>92741</v>
      </c>
      <c r="C260" s="2" t="s">
        <v>249</v>
      </c>
      <c r="D260" s="1" t="s">
        <v>40</v>
      </c>
      <c r="E260" s="3">
        <v>4</v>
      </c>
      <c r="F260" s="4"/>
      <c r="G260" s="4">
        <f t="shared" si="39"/>
        <v>0</v>
      </c>
      <c r="H260" s="5" t="e">
        <f t="shared" si="40"/>
        <v>#DIV/0!</v>
      </c>
      <c r="I260" s="5" t="e">
        <f t="shared" si="41"/>
        <v>#DIV/0!</v>
      </c>
    </row>
    <row r="261" spans="1:9" ht="38.25" x14ac:dyDescent="0.25">
      <c r="A261" s="12">
        <v>4209</v>
      </c>
      <c r="B261" s="1">
        <v>87469</v>
      </c>
      <c r="C261" s="2" t="s">
        <v>286</v>
      </c>
      <c r="D261" s="1" t="s">
        <v>16</v>
      </c>
      <c r="E261" s="3">
        <v>43</v>
      </c>
      <c r="F261" s="4"/>
      <c r="G261" s="4">
        <f t="shared" si="39"/>
        <v>0</v>
      </c>
      <c r="H261" s="5" t="e">
        <f t="shared" si="40"/>
        <v>#DIV/0!</v>
      </c>
      <c r="I261" s="5" t="e">
        <f t="shared" si="41"/>
        <v>#DIV/0!</v>
      </c>
    </row>
    <row r="262" spans="1:9" ht="25.5" x14ac:dyDescent="0.25">
      <c r="A262" s="12">
        <v>4210</v>
      </c>
      <c r="B262" s="1">
        <v>87634</v>
      </c>
      <c r="C262" s="2" t="s">
        <v>250</v>
      </c>
      <c r="D262" s="1" t="s">
        <v>16</v>
      </c>
      <c r="E262" s="3">
        <v>23.5</v>
      </c>
      <c r="F262" s="4"/>
      <c r="G262" s="4">
        <f t="shared" si="39"/>
        <v>0</v>
      </c>
      <c r="H262" s="5" t="e">
        <f t="shared" si="40"/>
        <v>#DIV/0!</v>
      </c>
      <c r="I262" s="5" t="e">
        <f t="shared" si="41"/>
        <v>#DIV/0!</v>
      </c>
    </row>
    <row r="263" spans="1:9" ht="25.5" x14ac:dyDescent="0.25">
      <c r="A263" s="12">
        <v>4211</v>
      </c>
      <c r="B263" s="1">
        <v>87257</v>
      </c>
      <c r="C263" s="2" t="s">
        <v>142</v>
      </c>
      <c r="D263" s="1" t="s">
        <v>16</v>
      </c>
      <c r="E263" s="3">
        <v>23.5</v>
      </c>
      <c r="F263" s="4"/>
      <c r="G263" s="4">
        <f t="shared" si="39"/>
        <v>0</v>
      </c>
      <c r="H263" s="5" t="e">
        <f t="shared" si="40"/>
        <v>#DIV/0!</v>
      </c>
      <c r="I263" s="5" t="e">
        <f t="shared" si="41"/>
        <v>#DIV/0!</v>
      </c>
    </row>
    <row r="264" spans="1:9" ht="25.5" x14ac:dyDescent="0.25">
      <c r="A264" s="12">
        <v>4212</v>
      </c>
      <c r="B264" s="1">
        <v>87879</v>
      </c>
      <c r="C264" s="2" t="s">
        <v>161</v>
      </c>
      <c r="D264" s="1" t="s">
        <v>16</v>
      </c>
      <c r="E264" s="3">
        <v>35</v>
      </c>
      <c r="F264" s="4"/>
      <c r="G264" s="4">
        <f t="shared" si="39"/>
        <v>0</v>
      </c>
      <c r="H264" s="5" t="e">
        <f t="shared" si="40"/>
        <v>#DIV/0!</v>
      </c>
      <c r="I264" s="5" t="e">
        <f t="shared" si="41"/>
        <v>#DIV/0!</v>
      </c>
    </row>
    <row r="265" spans="1:9" ht="38.25" x14ac:dyDescent="0.25">
      <c r="A265" s="12">
        <v>4213</v>
      </c>
      <c r="B265" s="1">
        <v>87547</v>
      </c>
      <c r="C265" s="2" t="s">
        <v>202</v>
      </c>
      <c r="D265" s="1" t="s">
        <v>16</v>
      </c>
      <c r="E265" s="3">
        <v>35</v>
      </c>
      <c r="F265" s="4"/>
      <c r="G265" s="4">
        <f t="shared" si="39"/>
        <v>0</v>
      </c>
      <c r="H265" s="5" t="e">
        <f t="shared" si="40"/>
        <v>#DIV/0!</v>
      </c>
      <c r="I265" s="5" t="e">
        <f t="shared" si="41"/>
        <v>#DIV/0!</v>
      </c>
    </row>
    <row r="266" spans="1:9" ht="38.25" x14ac:dyDescent="0.25">
      <c r="A266" s="12">
        <v>4214</v>
      </c>
      <c r="B266" s="1">
        <v>87905</v>
      </c>
      <c r="C266" s="2" t="s">
        <v>144</v>
      </c>
      <c r="D266" s="1" t="s">
        <v>16</v>
      </c>
      <c r="E266" s="3">
        <v>88.5</v>
      </c>
      <c r="F266" s="4"/>
      <c r="G266" s="4">
        <f t="shared" si="39"/>
        <v>0</v>
      </c>
      <c r="H266" s="5" t="e">
        <f t="shared" si="40"/>
        <v>#DIV/0!</v>
      </c>
      <c r="I266" s="5" t="e">
        <f t="shared" si="41"/>
        <v>#DIV/0!</v>
      </c>
    </row>
    <row r="267" spans="1:9" ht="38.25" x14ac:dyDescent="0.25">
      <c r="A267" s="12">
        <v>4215</v>
      </c>
      <c r="B267" s="1">
        <v>87775</v>
      </c>
      <c r="C267" s="2" t="s">
        <v>145</v>
      </c>
      <c r="D267" s="1" t="s">
        <v>16</v>
      </c>
      <c r="E267" s="3">
        <v>88.5</v>
      </c>
      <c r="F267" s="4"/>
      <c r="G267" s="4">
        <f t="shared" si="39"/>
        <v>0</v>
      </c>
      <c r="H267" s="5" t="e">
        <f t="shared" si="40"/>
        <v>#DIV/0!</v>
      </c>
      <c r="I267" s="5" t="e">
        <f t="shared" si="41"/>
        <v>#DIV/0!</v>
      </c>
    </row>
    <row r="268" spans="1:9" x14ac:dyDescent="0.25">
      <c r="A268" s="12">
        <v>4216</v>
      </c>
      <c r="B268" s="1">
        <v>5998</v>
      </c>
      <c r="C268" s="2" t="s">
        <v>146</v>
      </c>
      <c r="D268" s="1" t="s">
        <v>16</v>
      </c>
      <c r="E268" s="3">
        <v>123.5</v>
      </c>
      <c r="F268" s="4"/>
      <c r="G268" s="4">
        <f t="shared" si="39"/>
        <v>0</v>
      </c>
      <c r="H268" s="5" t="e">
        <f t="shared" si="40"/>
        <v>#DIV/0!</v>
      </c>
      <c r="I268" s="5" t="e">
        <f t="shared" si="41"/>
        <v>#DIV/0!</v>
      </c>
    </row>
    <row r="269" spans="1:9" ht="25.5" x14ac:dyDescent="0.25">
      <c r="A269" s="12">
        <v>4217</v>
      </c>
      <c r="B269" s="1">
        <v>88493</v>
      </c>
      <c r="C269" s="2" t="s">
        <v>147</v>
      </c>
      <c r="D269" s="1" t="s">
        <v>16</v>
      </c>
      <c r="E269" s="3">
        <v>123.5</v>
      </c>
      <c r="F269" s="4"/>
      <c r="G269" s="4">
        <f t="shared" si="39"/>
        <v>0</v>
      </c>
      <c r="H269" s="5" t="e">
        <f t="shared" si="40"/>
        <v>#DIV/0!</v>
      </c>
      <c r="I269" s="5" t="e">
        <f t="shared" si="41"/>
        <v>#DIV/0!</v>
      </c>
    </row>
    <row r="270" spans="1:9" ht="25.5" x14ac:dyDescent="0.25">
      <c r="A270" s="12">
        <v>4218</v>
      </c>
      <c r="B270" s="1">
        <v>94570</v>
      </c>
      <c r="C270" s="2" t="s">
        <v>274</v>
      </c>
      <c r="D270" s="1" t="s">
        <v>16</v>
      </c>
      <c r="E270" s="3">
        <v>24</v>
      </c>
      <c r="F270" s="4"/>
      <c r="G270" s="4">
        <f t="shared" si="39"/>
        <v>0</v>
      </c>
      <c r="H270" s="5" t="e">
        <f t="shared" si="40"/>
        <v>#DIV/0!</v>
      </c>
      <c r="I270" s="5" t="e">
        <f t="shared" si="41"/>
        <v>#DIV/0!</v>
      </c>
    </row>
    <row r="271" spans="1:9" x14ac:dyDescent="0.25">
      <c r="A271" s="12">
        <v>4219</v>
      </c>
      <c r="B271" s="1">
        <v>98689</v>
      </c>
      <c r="C271" s="2" t="s">
        <v>141</v>
      </c>
      <c r="D271" s="1" t="s">
        <v>44</v>
      </c>
      <c r="E271" s="3">
        <v>1</v>
      </c>
      <c r="F271" s="4"/>
      <c r="G271" s="4">
        <f t="shared" si="39"/>
        <v>0</v>
      </c>
      <c r="H271" s="5" t="e">
        <f t="shared" si="40"/>
        <v>#DIV/0!</v>
      </c>
      <c r="I271" s="5" t="e">
        <f t="shared" si="41"/>
        <v>#DIV/0!</v>
      </c>
    </row>
    <row r="272" spans="1:9" x14ac:dyDescent="0.25">
      <c r="A272" s="12">
        <v>4220</v>
      </c>
      <c r="B272" s="1" t="s">
        <v>275</v>
      </c>
      <c r="C272" s="2" t="s">
        <v>276</v>
      </c>
      <c r="D272" s="1" t="s">
        <v>34</v>
      </c>
      <c r="E272" s="3">
        <v>1</v>
      </c>
      <c r="F272" s="4"/>
      <c r="G272" s="4">
        <f t="shared" si="39"/>
        <v>0</v>
      </c>
      <c r="H272" s="5" t="e">
        <f t="shared" si="40"/>
        <v>#DIV/0!</v>
      </c>
      <c r="I272" s="5" t="e">
        <f t="shared" si="41"/>
        <v>#DIV/0!</v>
      </c>
    </row>
    <row r="273" spans="1:9" ht="38.25" x14ac:dyDescent="0.25">
      <c r="A273" s="12">
        <v>4221</v>
      </c>
      <c r="B273" s="1">
        <v>93128</v>
      </c>
      <c r="C273" s="2" t="s">
        <v>256</v>
      </c>
      <c r="D273" s="1" t="s">
        <v>34</v>
      </c>
      <c r="E273" s="3">
        <v>8</v>
      </c>
      <c r="F273" s="4"/>
      <c r="G273" s="4">
        <f t="shared" si="39"/>
        <v>0</v>
      </c>
      <c r="H273" s="5" t="e">
        <f t="shared" si="40"/>
        <v>#DIV/0!</v>
      </c>
      <c r="I273" s="5" t="e">
        <f t="shared" si="41"/>
        <v>#DIV/0!</v>
      </c>
    </row>
    <row r="274" spans="1:9" ht="25.5" x14ac:dyDescent="0.25">
      <c r="A274" s="12">
        <v>4222</v>
      </c>
      <c r="B274" s="1">
        <v>97592</v>
      </c>
      <c r="C274" s="2" t="s">
        <v>254</v>
      </c>
      <c r="D274" s="1" t="s">
        <v>34</v>
      </c>
      <c r="E274" s="3">
        <v>8</v>
      </c>
      <c r="F274" s="4"/>
      <c r="G274" s="4">
        <f t="shared" si="39"/>
        <v>0</v>
      </c>
      <c r="H274" s="5" t="e">
        <f t="shared" si="40"/>
        <v>#DIV/0!</v>
      </c>
      <c r="I274" s="5" t="e">
        <f t="shared" si="41"/>
        <v>#DIV/0!</v>
      </c>
    </row>
    <row r="275" spans="1:9" ht="25.5" x14ac:dyDescent="0.25">
      <c r="A275" s="12">
        <v>4223</v>
      </c>
      <c r="B275" s="1">
        <v>93141</v>
      </c>
      <c r="C275" s="2" t="s">
        <v>257</v>
      </c>
      <c r="D275" s="1" t="s">
        <v>34</v>
      </c>
      <c r="E275" s="3">
        <v>20</v>
      </c>
      <c r="F275" s="4"/>
      <c r="G275" s="4">
        <f t="shared" si="39"/>
        <v>0</v>
      </c>
      <c r="H275" s="5" t="e">
        <f t="shared" si="40"/>
        <v>#DIV/0!</v>
      </c>
      <c r="I275" s="5" t="e">
        <f t="shared" si="41"/>
        <v>#DIV/0!</v>
      </c>
    </row>
    <row r="276" spans="1:9" x14ac:dyDescent="0.25">
      <c r="A276" s="12">
        <v>4224</v>
      </c>
      <c r="B276" s="1">
        <v>85233</v>
      </c>
      <c r="C276" s="2" t="s">
        <v>251</v>
      </c>
      <c r="D276" s="1" t="s">
        <v>40</v>
      </c>
      <c r="E276" s="3">
        <v>1</v>
      </c>
      <c r="F276" s="4"/>
      <c r="G276" s="4">
        <f t="shared" si="39"/>
        <v>0</v>
      </c>
      <c r="H276" s="5" t="e">
        <f t="shared" si="40"/>
        <v>#DIV/0!</v>
      </c>
      <c r="I276" s="5" t="e">
        <f t="shared" si="41"/>
        <v>#DIV/0!</v>
      </c>
    </row>
    <row r="277" spans="1:9" x14ac:dyDescent="0.25">
      <c r="A277" s="12">
        <v>4225</v>
      </c>
      <c r="B277" s="1">
        <v>99855</v>
      </c>
      <c r="C277" s="2" t="s">
        <v>522</v>
      </c>
      <c r="D277" s="1" t="s">
        <v>44</v>
      </c>
      <c r="E277" s="3">
        <v>6.5</v>
      </c>
      <c r="F277" s="4"/>
      <c r="G277" s="4">
        <f t="shared" si="39"/>
        <v>0</v>
      </c>
      <c r="H277" s="5" t="e">
        <f t="shared" si="40"/>
        <v>#DIV/0!</v>
      </c>
      <c r="I277" s="5" t="e">
        <f t="shared" si="41"/>
        <v>#DIV/0!</v>
      </c>
    </row>
    <row r="278" spans="1:9" ht="38.25" x14ac:dyDescent="0.25">
      <c r="A278" s="12">
        <v>4226</v>
      </c>
      <c r="B278" s="1">
        <v>99839</v>
      </c>
      <c r="C278" s="2" t="s">
        <v>523</v>
      </c>
      <c r="D278" s="1" t="s">
        <v>44</v>
      </c>
      <c r="E278" s="3">
        <v>13</v>
      </c>
      <c r="F278" s="4"/>
      <c r="G278" s="4">
        <f t="shared" si="39"/>
        <v>0</v>
      </c>
      <c r="H278" s="5" t="e">
        <f t="shared" si="40"/>
        <v>#DIV/0!</v>
      </c>
      <c r="I278" s="5" t="e">
        <f t="shared" si="41"/>
        <v>#DIV/0!</v>
      </c>
    </row>
    <row r="279" spans="1:9" x14ac:dyDescent="0.25">
      <c r="A279" s="12">
        <v>4227</v>
      </c>
      <c r="B279" s="1" t="s">
        <v>20</v>
      </c>
      <c r="C279" s="2" t="s">
        <v>452</v>
      </c>
      <c r="D279" s="1" t="s">
        <v>34</v>
      </c>
      <c r="E279" s="3">
        <v>1</v>
      </c>
      <c r="F279" s="4"/>
      <c r="G279" s="4">
        <f t="shared" si="39"/>
        <v>0</v>
      </c>
      <c r="H279" s="5" t="e">
        <f t="shared" si="40"/>
        <v>#DIV/0!</v>
      </c>
      <c r="I279" s="5" t="e">
        <f t="shared" si="41"/>
        <v>#DIV/0!</v>
      </c>
    </row>
    <row r="280" spans="1:9" x14ac:dyDescent="0.25">
      <c r="A280" s="12">
        <v>4228</v>
      </c>
      <c r="B280" s="1" t="s">
        <v>20</v>
      </c>
      <c r="C280" s="2" t="s">
        <v>482</v>
      </c>
      <c r="D280" s="1" t="s">
        <v>16</v>
      </c>
      <c r="E280" s="3">
        <v>28</v>
      </c>
      <c r="F280" s="4"/>
      <c r="G280" s="4">
        <f t="shared" si="39"/>
        <v>0</v>
      </c>
      <c r="H280" s="5" t="e">
        <f t="shared" si="40"/>
        <v>#DIV/0!</v>
      </c>
      <c r="I280" s="5" t="e">
        <f t="shared" si="41"/>
        <v>#DIV/0!</v>
      </c>
    </row>
    <row r="281" spans="1:9" ht="15" x14ac:dyDescent="0.25">
      <c r="A281" s="21"/>
      <c r="B281" s="21"/>
      <c r="C281" s="16" t="s">
        <v>273</v>
      </c>
      <c r="D281" s="21"/>
      <c r="E281" s="21"/>
      <c r="F281" s="21"/>
      <c r="G281" s="21"/>
      <c r="H281" s="21"/>
      <c r="I281" s="21"/>
    </row>
    <row r="282" spans="1:9" ht="25.5" x14ac:dyDescent="0.25">
      <c r="A282" s="12">
        <v>4229</v>
      </c>
      <c r="B282" s="1">
        <v>92468</v>
      </c>
      <c r="C282" s="2" t="s">
        <v>109</v>
      </c>
      <c r="D282" s="1" t="s">
        <v>16</v>
      </c>
      <c r="E282" s="3">
        <v>14.5</v>
      </c>
      <c r="F282" s="4"/>
      <c r="G282" s="4">
        <f t="shared" ref="G282:G296" si="42">E282*F282</f>
        <v>0</v>
      </c>
      <c r="H282" s="5" t="e">
        <f t="shared" ref="H282:H288" si="43">G282/$G$324</f>
        <v>#DIV/0!</v>
      </c>
      <c r="I282" s="5" t="e">
        <f t="shared" ref="I282:I296" si="44">G282/$G$453</f>
        <v>#DIV/0!</v>
      </c>
    </row>
    <row r="283" spans="1:9" ht="25.5" x14ac:dyDescent="0.25">
      <c r="A283" s="12">
        <v>4230</v>
      </c>
      <c r="B283" s="1">
        <v>92776</v>
      </c>
      <c r="C283" s="2" t="s">
        <v>110</v>
      </c>
      <c r="D283" s="1" t="s">
        <v>100</v>
      </c>
      <c r="E283" s="3">
        <v>210</v>
      </c>
      <c r="F283" s="4"/>
      <c r="G283" s="4">
        <f t="shared" si="42"/>
        <v>0</v>
      </c>
      <c r="H283" s="5" t="e">
        <f t="shared" si="43"/>
        <v>#DIV/0!</v>
      </c>
      <c r="I283" s="5" t="e">
        <f t="shared" si="44"/>
        <v>#DIV/0!</v>
      </c>
    </row>
    <row r="284" spans="1:9" ht="38.25" x14ac:dyDescent="0.25">
      <c r="A284" s="12">
        <v>4231</v>
      </c>
      <c r="B284" s="1">
        <v>92741</v>
      </c>
      <c r="C284" s="2" t="s">
        <v>249</v>
      </c>
      <c r="D284" s="1" t="s">
        <v>40</v>
      </c>
      <c r="E284" s="3">
        <v>1.5</v>
      </c>
      <c r="F284" s="4"/>
      <c r="G284" s="4">
        <f t="shared" si="42"/>
        <v>0</v>
      </c>
      <c r="H284" s="5" t="e">
        <f t="shared" si="43"/>
        <v>#DIV/0!</v>
      </c>
      <c r="I284" s="5" t="e">
        <f t="shared" si="44"/>
        <v>#DIV/0!</v>
      </c>
    </row>
    <row r="285" spans="1:9" ht="25.5" x14ac:dyDescent="0.25">
      <c r="A285" s="12">
        <v>4232</v>
      </c>
      <c r="B285" s="1" t="s">
        <v>352</v>
      </c>
      <c r="C285" s="2" t="s">
        <v>353</v>
      </c>
      <c r="D285" s="1" t="s">
        <v>16</v>
      </c>
      <c r="E285" s="3">
        <v>28</v>
      </c>
      <c r="F285" s="4"/>
      <c r="G285" s="4">
        <f t="shared" si="42"/>
        <v>0</v>
      </c>
      <c r="H285" s="5" t="e">
        <f t="shared" si="43"/>
        <v>#DIV/0!</v>
      </c>
      <c r="I285" s="5" t="e">
        <f t="shared" si="44"/>
        <v>#DIV/0!</v>
      </c>
    </row>
    <row r="286" spans="1:9" ht="25.5" x14ac:dyDescent="0.25">
      <c r="A286" s="12">
        <v>4233</v>
      </c>
      <c r="B286" s="1">
        <v>98555</v>
      </c>
      <c r="C286" s="2" t="s">
        <v>117</v>
      </c>
      <c r="D286" s="1" t="s">
        <v>16</v>
      </c>
      <c r="E286" s="3">
        <v>28</v>
      </c>
      <c r="F286" s="4"/>
      <c r="G286" s="4">
        <f t="shared" si="42"/>
        <v>0</v>
      </c>
      <c r="H286" s="5" t="e">
        <f t="shared" si="43"/>
        <v>#DIV/0!</v>
      </c>
      <c r="I286" s="5" t="e">
        <f t="shared" si="44"/>
        <v>#DIV/0!</v>
      </c>
    </row>
    <row r="287" spans="1:9" ht="38.25" x14ac:dyDescent="0.25">
      <c r="A287" s="12">
        <v>4234</v>
      </c>
      <c r="B287" s="1">
        <v>87457</v>
      </c>
      <c r="C287" s="2" t="s">
        <v>354</v>
      </c>
      <c r="D287" s="1" t="s">
        <v>16</v>
      </c>
      <c r="E287" s="3">
        <v>7</v>
      </c>
      <c r="F287" s="4"/>
      <c r="G287" s="4">
        <f t="shared" si="42"/>
        <v>0</v>
      </c>
      <c r="H287" s="5" t="e">
        <f t="shared" si="43"/>
        <v>#DIV/0!</v>
      </c>
      <c r="I287" s="5" t="e">
        <f t="shared" si="44"/>
        <v>#DIV/0!</v>
      </c>
    </row>
    <row r="288" spans="1:9" ht="38.25" x14ac:dyDescent="0.25">
      <c r="A288" s="12">
        <v>4235</v>
      </c>
      <c r="B288" s="1">
        <v>87447</v>
      </c>
      <c r="C288" s="2" t="s">
        <v>355</v>
      </c>
      <c r="D288" s="1" t="s">
        <v>16</v>
      </c>
      <c r="E288" s="3">
        <v>2</v>
      </c>
      <c r="F288" s="4"/>
      <c r="G288" s="4">
        <f t="shared" si="42"/>
        <v>0</v>
      </c>
      <c r="H288" s="5" t="e">
        <f t="shared" si="43"/>
        <v>#DIV/0!</v>
      </c>
      <c r="I288" s="5" t="e">
        <f t="shared" si="44"/>
        <v>#DIV/0!</v>
      </c>
    </row>
    <row r="289" spans="1:9" ht="25.5" x14ac:dyDescent="0.25">
      <c r="A289" s="12">
        <v>4236</v>
      </c>
      <c r="B289" s="1">
        <v>94231</v>
      </c>
      <c r="C289" s="2" t="s">
        <v>155</v>
      </c>
      <c r="D289" s="1" t="s">
        <v>44</v>
      </c>
      <c r="E289" s="3">
        <v>23</v>
      </c>
      <c r="F289" s="4"/>
      <c r="G289" s="4">
        <f t="shared" si="42"/>
        <v>0</v>
      </c>
      <c r="H289" s="5" t="e">
        <f t="shared" ref="H289:H290" si="45">G289/$G$324</f>
        <v>#DIV/0!</v>
      </c>
      <c r="I289" s="5" t="e">
        <f t="shared" si="44"/>
        <v>#DIV/0!</v>
      </c>
    </row>
    <row r="290" spans="1:9" x14ac:dyDescent="0.25">
      <c r="A290" s="12">
        <v>4237</v>
      </c>
      <c r="B290" s="1" t="s">
        <v>454</v>
      </c>
      <c r="C290" s="2" t="s">
        <v>455</v>
      </c>
      <c r="D290" s="1" t="s">
        <v>16</v>
      </c>
      <c r="E290" s="3">
        <v>7</v>
      </c>
      <c r="F290" s="4"/>
      <c r="G290" s="4">
        <f t="shared" si="42"/>
        <v>0</v>
      </c>
      <c r="H290" s="5" t="e">
        <f t="shared" si="45"/>
        <v>#DIV/0!</v>
      </c>
      <c r="I290" s="5" t="e">
        <f t="shared" si="44"/>
        <v>#DIV/0!</v>
      </c>
    </row>
    <row r="291" spans="1:9" ht="38.25" x14ac:dyDescent="0.25">
      <c r="A291" s="12">
        <v>4238</v>
      </c>
      <c r="B291" s="1">
        <v>87905</v>
      </c>
      <c r="C291" s="2" t="s">
        <v>144</v>
      </c>
      <c r="D291" s="1" t="s">
        <v>16</v>
      </c>
      <c r="E291" s="3">
        <v>9</v>
      </c>
      <c r="F291" s="4"/>
      <c r="G291" s="4">
        <f t="shared" si="42"/>
        <v>0</v>
      </c>
      <c r="H291" s="5" t="e">
        <f t="shared" ref="H291:H296" si="46">G291/$G$324</f>
        <v>#DIV/0!</v>
      </c>
      <c r="I291" s="5" t="e">
        <f t="shared" si="44"/>
        <v>#DIV/0!</v>
      </c>
    </row>
    <row r="292" spans="1:9" ht="38.25" x14ac:dyDescent="0.25">
      <c r="A292" s="12">
        <v>4239</v>
      </c>
      <c r="B292" s="1">
        <v>87775</v>
      </c>
      <c r="C292" s="2" t="s">
        <v>145</v>
      </c>
      <c r="D292" s="1" t="s">
        <v>16</v>
      </c>
      <c r="E292" s="3">
        <v>9</v>
      </c>
      <c r="F292" s="4"/>
      <c r="G292" s="4">
        <f t="shared" si="42"/>
        <v>0</v>
      </c>
      <c r="H292" s="5" t="e">
        <f t="shared" si="46"/>
        <v>#DIV/0!</v>
      </c>
      <c r="I292" s="5" t="e">
        <f t="shared" si="44"/>
        <v>#DIV/0!</v>
      </c>
    </row>
    <row r="293" spans="1:9" x14ac:dyDescent="0.25">
      <c r="A293" s="12">
        <v>4240</v>
      </c>
      <c r="B293" s="1">
        <v>5998</v>
      </c>
      <c r="C293" s="2" t="s">
        <v>146</v>
      </c>
      <c r="D293" s="1" t="s">
        <v>16</v>
      </c>
      <c r="E293" s="3">
        <v>9</v>
      </c>
      <c r="F293" s="4"/>
      <c r="G293" s="4">
        <f t="shared" si="42"/>
        <v>0</v>
      </c>
      <c r="H293" s="5" t="e">
        <f t="shared" si="46"/>
        <v>#DIV/0!</v>
      </c>
      <c r="I293" s="5" t="e">
        <f t="shared" si="44"/>
        <v>#DIV/0!</v>
      </c>
    </row>
    <row r="294" spans="1:9" ht="25.5" x14ac:dyDescent="0.25">
      <c r="A294" s="12">
        <v>4241</v>
      </c>
      <c r="B294" s="1">
        <v>88493</v>
      </c>
      <c r="C294" s="2" t="s">
        <v>147</v>
      </c>
      <c r="D294" s="1" t="s">
        <v>16</v>
      </c>
      <c r="E294" s="3">
        <v>9</v>
      </c>
      <c r="F294" s="4"/>
      <c r="G294" s="4">
        <f t="shared" si="42"/>
        <v>0</v>
      </c>
      <c r="H294" s="5" t="e">
        <f t="shared" si="46"/>
        <v>#DIV/0!</v>
      </c>
      <c r="I294" s="5" t="e">
        <f t="shared" si="44"/>
        <v>#DIV/0!</v>
      </c>
    </row>
    <row r="295" spans="1:9" ht="38.25" x14ac:dyDescent="0.25">
      <c r="A295" s="12">
        <v>4242</v>
      </c>
      <c r="B295" s="1">
        <v>99839</v>
      </c>
      <c r="C295" s="2" t="s">
        <v>523</v>
      </c>
      <c r="D295" s="1" t="s">
        <v>44</v>
      </c>
      <c r="E295" s="3">
        <v>30</v>
      </c>
      <c r="F295" s="4"/>
      <c r="G295" s="4">
        <f t="shared" si="42"/>
        <v>0</v>
      </c>
      <c r="H295" s="5" t="e">
        <f t="shared" si="46"/>
        <v>#DIV/0!</v>
      </c>
      <c r="I295" s="5" t="e">
        <f t="shared" si="44"/>
        <v>#DIV/0!</v>
      </c>
    </row>
    <row r="296" spans="1:9" ht="25.5" x14ac:dyDescent="0.25">
      <c r="A296" s="12">
        <v>4243</v>
      </c>
      <c r="B296" s="1" t="s">
        <v>350</v>
      </c>
      <c r="C296" s="2" t="s">
        <v>351</v>
      </c>
      <c r="D296" s="1" t="s">
        <v>16</v>
      </c>
      <c r="E296" s="3">
        <v>2</v>
      </c>
      <c r="F296" s="4"/>
      <c r="G296" s="4">
        <f t="shared" si="42"/>
        <v>0</v>
      </c>
      <c r="H296" s="5" t="e">
        <f t="shared" si="46"/>
        <v>#DIV/0!</v>
      </c>
      <c r="I296" s="5" t="e">
        <f t="shared" si="44"/>
        <v>#DIV/0!</v>
      </c>
    </row>
    <row r="297" spans="1:9" ht="15" x14ac:dyDescent="0.25">
      <c r="A297" s="21"/>
      <c r="B297" s="21"/>
      <c r="C297" s="16" t="s">
        <v>258</v>
      </c>
      <c r="D297" s="21"/>
      <c r="E297" s="21"/>
      <c r="F297" s="21"/>
      <c r="G297" s="21"/>
      <c r="H297" s="21"/>
      <c r="I297" s="21"/>
    </row>
    <row r="298" spans="1:9" ht="25.5" x14ac:dyDescent="0.25">
      <c r="A298" s="12">
        <v>4244</v>
      </c>
      <c r="B298" s="1">
        <v>90808</v>
      </c>
      <c r="C298" s="2" t="s">
        <v>524</v>
      </c>
      <c r="D298" s="1" t="s">
        <v>44</v>
      </c>
      <c r="E298" s="3">
        <v>162</v>
      </c>
      <c r="F298" s="4"/>
      <c r="G298" s="4">
        <f t="shared" ref="G298:G323" si="47">E298*F298</f>
        <v>0</v>
      </c>
      <c r="H298" s="5" t="e">
        <f t="shared" ref="H298:H314" si="48">G298/$G$324</f>
        <v>#DIV/0!</v>
      </c>
      <c r="I298" s="5" t="e">
        <f t="shared" ref="I298:I324" si="49">G298/$G$453</f>
        <v>#DIV/0!</v>
      </c>
    </row>
    <row r="299" spans="1:9" ht="25.5" x14ac:dyDescent="0.25">
      <c r="A299" s="12">
        <v>4245</v>
      </c>
      <c r="B299" s="1">
        <v>95578</v>
      </c>
      <c r="C299" s="2" t="s">
        <v>99</v>
      </c>
      <c r="D299" s="1" t="s">
        <v>100</v>
      </c>
      <c r="E299" s="3">
        <v>2000</v>
      </c>
      <c r="F299" s="4"/>
      <c r="G299" s="4">
        <f t="shared" si="47"/>
        <v>0</v>
      </c>
      <c r="H299" s="5" t="e">
        <f t="shared" si="48"/>
        <v>#DIV/0!</v>
      </c>
      <c r="I299" s="5" t="e">
        <f t="shared" si="49"/>
        <v>#DIV/0!</v>
      </c>
    </row>
    <row r="300" spans="1:9" ht="25.5" x14ac:dyDescent="0.25">
      <c r="A300" s="12">
        <v>4246</v>
      </c>
      <c r="B300" s="1">
        <v>96522</v>
      </c>
      <c r="C300" s="2" t="s">
        <v>440</v>
      </c>
      <c r="D300" s="1" t="s">
        <v>40</v>
      </c>
      <c r="E300" s="3">
        <v>8.1</v>
      </c>
      <c r="F300" s="4"/>
      <c r="G300" s="4">
        <f t="shared" ref="G300:G303" si="50">E300*F300</f>
        <v>0</v>
      </c>
      <c r="H300" s="5" t="e">
        <f t="shared" si="48"/>
        <v>#DIV/0!</v>
      </c>
      <c r="I300" s="5" t="e">
        <f t="shared" si="49"/>
        <v>#DIV/0!</v>
      </c>
    </row>
    <row r="301" spans="1:9" ht="25.5" x14ac:dyDescent="0.25">
      <c r="A301" s="12">
        <v>4247</v>
      </c>
      <c r="B301" s="1">
        <v>96619</v>
      </c>
      <c r="C301" s="2" t="s">
        <v>439</v>
      </c>
      <c r="D301" s="1" t="s">
        <v>16</v>
      </c>
      <c r="E301" s="3">
        <v>13.5</v>
      </c>
      <c r="F301" s="4"/>
      <c r="G301" s="4">
        <f t="shared" si="50"/>
        <v>0</v>
      </c>
      <c r="H301" s="5" t="e">
        <f t="shared" si="48"/>
        <v>#DIV/0!</v>
      </c>
      <c r="I301" s="5" t="e">
        <f t="shared" si="49"/>
        <v>#DIV/0!</v>
      </c>
    </row>
    <row r="302" spans="1:9" ht="25.5" x14ac:dyDescent="0.25">
      <c r="A302" s="12">
        <v>4248</v>
      </c>
      <c r="B302" s="1">
        <v>96546</v>
      </c>
      <c r="C302" s="2" t="s">
        <v>103</v>
      </c>
      <c r="D302" s="1" t="s">
        <v>100</v>
      </c>
      <c r="E302" s="3">
        <v>1150</v>
      </c>
      <c r="F302" s="4"/>
      <c r="G302" s="4">
        <f t="shared" si="50"/>
        <v>0</v>
      </c>
      <c r="H302" s="5" t="e">
        <f t="shared" si="48"/>
        <v>#DIV/0!</v>
      </c>
      <c r="I302" s="5" t="e">
        <f t="shared" si="49"/>
        <v>#DIV/0!</v>
      </c>
    </row>
    <row r="303" spans="1:9" ht="25.5" x14ac:dyDescent="0.25">
      <c r="A303" s="12">
        <v>4249</v>
      </c>
      <c r="B303" s="1">
        <v>96557</v>
      </c>
      <c r="C303" s="2" t="s">
        <v>102</v>
      </c>
      <c r="D303" s="1" t="s">
        <v>40</v>
      </c>
      <c r="E303" s="3">
        <v>8.1</v>
      </c>
      <c r="F303" s="4"/>
      <c r="G303" s="4">
        <f t="shared" si="50"/>
        <v>0</v>
      </c>
      <c r="H303" s="5" t="e">
        <f t="shared" si="48"/>
        <v>#DIV/0!</v>
      </c>
      <c r="I303" s="5" t="e">
        <f t="shared" si="49"/>
        <v>#DIV/0!</v>
      </c>
    </row>
    <row r="304" spans="1:9" ht="38.25" x14ac:dyDescent="0.25">
      <c r="A304" s="12">
        <v>4250</v>
      </c>
      <c r="B304" s="1">
        <v>92430</v>
      </c>
      <c r="C304" s="2" t="s">
        <v>104</v>
      </c>
      <c r="D304" s="1" t="s">
        <v>16</v>
      </c>
      <c r="E304" s="3">
        <v>110</v>
      </c>
      <c r="F304" s="4"/>
      <c r="G304" s="4">
        <f t="shared" si="47"/>
        <v>0</v>
      </c>
      <c r="H304" s="5" t="e">
        <f t="shared" si="48"/>
        <v>#DIV/0!</v>
      </c>
      <c r="I304" s="5" t="e">
        <f t="shared" si="49"/>
        <v>#DIV/0!</v>
      </c>
    </row>
    <row r="305" spans="1:9" ht="25.5" x14ac:dyDescent="0.25">
      <c r="A305" s="12">
        <v>4251</v>
      </c>
      <c r="B305" s="1">
        <v>92778</v>
      </c>
      <c r="C305" s="2" t="s">
        <v>111</v>
      </c>
      <c r="D305" s="1" t="s">
        <v>100</v>
      </c>
      <c r="E305" s="3">
        <v>2700</v>
      </c>
      <c r="F305" s="4"/>
      <c r="G305" s="4">
        <f t="shared" si="47"/>
        <v>0</v>
      </c>
      <c r="H305" s="5" t="e">
        <f t="shared" si="48"/>
        <v>#DIV/0!</v>
      </c>
      <c r="I305" s="5" t="e">
        <f t="shared" si="49"/>
        <v>#DIV/0!</v>
      </c>
    </row>
    <row r="306" spans="1:9" ht="25.5" x14ac:dyDescent="0.25">
      <c r="A306" s="12">
        <v>4252</v>
      </c>
      <c r="B306" s="1">
        <v>92720</v>
      </c>
      <c r="C306" s="2" t="s">
        <v>105</v>
      </c>
      <c r="D306" s="1" t="s">
        <v>40</v>
      </c>
      <c r="E306" s="3">
        <v>19.2</v>
      </c>
      <c r="F306" s="4"/>
      <c r="G306" s="4">
        <f t="shared" si="47"/>
        <v>0</v>
      </c>
      <c r="H306" s="5" t="e">
        <f t="shared" si="48"/>
        <v>#DIV/0!</v>
      </c>
      <c r="I306" s="5" t="e">
        <f t="shared" si="49"/>
        <v>#DIV/0!</v>
      </c>
    </row>
    <row r="307" spans="1:9" x14ac:dyDescent="0.25">
      <c r="A307" s="12">
        <v>4253</v>
      </c>
      <c r="B307" s="1">
        <v>84656</v>
      </c>
      <c r="C307" s="2" t="s">
        <v>261</v>
      </c>
      <c r="D307" s="1" t="s">
        <v>16</v>
      </c>
      <c r="E307" s="3">
        <v>110</v>
      </c>
      <c r="F307" s="4"/>
      <c r="G307" s="4">
        <f t="shared" si="47"/>
        <v>0</v>
      </c>
      <c r="H307" s="5" t="e">
        <f t="shared" si="48"/>
        <v>#DIV/0!</v>
      </c>
      <c r="I307" s="5" t="e">
        <f t="shared" si="49"/>
        <v>#DIV/0!</v>
      </c>
    </row>
    <row r="308" spans="1:9" x14ac:dyDescent="0.25">
      <c r="A308" s="12">
        <v>4254</v>
      </c>
      <c r="B308" s="1">
        <v>79466</v>
      </c>
      <c r="C308" s="2" t="s">
        <v>453</v>
      </c>
      <c r="D308" s="1" t="s">
        <v>16</v>
      </c>
      <c r="E308" s="3">
        <v>110</v>
      </c>
      <c r="F308" s="4"/>
      <c r="G308" s="4">
        <f t="shared" si="47"/>
        <v>0</v>
      </c>
      <c r="H308" s="5" t="e">
        <f t="shared" si="48"/>
        <v>#DIV/0!</v>
      </c>
      <c r="I308" s="5" t="e">
        <f t="shared" si="49"/>
        <v>#DIV/0!</v>
      </c>
    </row>
    <row r="309" spans="1:9" ht="25.5" x14ac:dyDescent="0.25">
      <c r="A309" s="12">
        <v>4255</v>
      </c>
      <c r="B309" s="1">
        <v>92258</v>
      </c>
      <c r="C309" s="2" t="s">
        <v>480</v>
      </c>
      <c r="D309" s="1" t="s">
        <v>34</v>
      </c>
      <c r="E309" s="3">
        <v>5</v>
      </c>
      <c r="F309" s="4"/>
      <c r="G309" s="4">
        <f t="shared" ref="G309" si="51">E309*F309</f>
        <v>0</v>
      </c>
      <c r="H309" s="5" t="e">
        <f t="shared" si="48"/>
        <v>#DIV/0!</v>
      </c>
      <c r="I309" s="5" t="e">
        <f t="shared" si="49"/>
        <v>#DIV/0!</v>
      </c>
    </row>
    <row r="310" spans="1:9" ht="51" customHeight="1" x14ac:dyDescent="0.25">
      <c r="A310" s="12">
        <v>4256</v>
      </c>
      <c r="B310" s="1" t="s">
        <v>20</v>
      </c>
      <c r="C310" s="2" t="s">
        <v>259</v>
      </c>
      <c r="D310" s="1" t="s">
        <v>16</v>
      </c>
      <c r="E310" s="3">
        <v>450</v>
      </c>
      <c r="F310" s="4"/>
      <c r="G310" s="4">
        <f t="shared" si="47"/>
        <v>0</v>
      </c>
      <c r="H310" s="5" t="e">
        <f t="shared" si="48"/>
        <v>#DIV/0!</v>
      </c>
      <c r="I310" s="5" t="e">
        <f t="shared" si="49"/>
        <v>#DIV/0!</v>
      </c>
    </row>
    <row r="311" spans="1:9" x14ac:dyDescent="0.25">
      <c r="A311" s="12">
        <v>4257</v>
      </c>
      <c r="B311" s="1">
        <v>7243</v>
      </c>
      <c r="C311" s="2" t="s">
        <v>260</v>
      </c>
      <c r="D311" s="1" t="s">
        <v>16</v>
      </c>
      <c r="E311" s="3">
        <v>173.7</v>
      </c>
      <c r="F311" s="4"/>
      <c r="G311" s="4">
        <f t="shared" si="47"/>
        <v>0</v>
      </c>
      <c r="H311" s="5" t="e">
        <f t="shared" si="48"/>
        <v>#DIV/0!</v>
      </c>
      <c r="I311" s="5" t="e">
        <f t="shared" si="49"/>
        <v>#DIV/0!</v>
      </c>
    </row>
    <row r="312" spans="1:9" x14ac:dyDescent="0.25">
      <c r="A312" s="12">
        <v>4258</v>
      </c>
      <c r="B312" s="1" t="s">
        <v>454</v>
      </c>
      <c r="C312" s="2" t="s">
        <v>455</v>
      </c>
      <c r="D312" s="1" t="s">
        <v>16</v>
      </c>
      <c r="E312" s="3">
        <v>173.7</v>
      </c>
      <c r="F312" s="4"/>
      <c r="G312" s="4">
        <f t="shared" si="47"/>
        <v>0</v>
      </c>
      <c r="H312" s="5" t="e">
        <f t="shared" si="48"/>
        <v>#DIV/0!</v>
      </c>
      <c r="I312" s="5" t="e">
        <f t="shared" si="49"/>
        <v>#DIV/0!</v>
      </c>
    </row>
    <row r="313" spans="1:9" ht="25.5" x14ac:dyDescent="0.25">
      <c r="A313" s="12">
        <v>4259</v>
      </c>
      <c r="B313" s="1">
        <v>94213</v>
      </c>
      <c r="C313" s="2" t="s">
        <v>456</v>
      </c>
      <c r="D313" s="1" t="s">
        <v>16</v>
      </c>
      <c r="E313" s="3">
        <v>173.7</v>
      </c>
      <c r="F313" s="4"/>
      <c r="G313" s="4">
        <f t="shared" ref="G313" si="52">E313*F313</f>
        <v>0</v>
      </c>
      <c r="H313" s="5" t="e">
        <f t="shared" si="48"/>
        <v>#DIV/0!</v>
      </c>
      <c r="I313" s="5" t="e">
        <f t="shared" si="49"/>
        <v>#DIV/0!</v>
      </c>
    </row>
    <row r="314" spans="1:9" ht="25.5" x14ac:dyDescent="0.25">
      <c r="A314" s="12">
        <v>4260</v>
      </c>
      <c r="B314" s="1">
        <v>94228</v>
      </c>
      <c r="C314" s="2" t="s">
        <v>386</v>
      </c>
      <c r="D314" s="1" t="s">
        <v>44</v>
      </c>
      <c r="E314" s="3">
        <v>54</v>
      </c>
      <c r="F314" s="4"/>
      <c r="G314" s="4">
        <f t="shared" si="47"/>
        <v>0</v>
      </c>
      <c r="H314" s="5" t="e">
        <f t="shared" si="48"/>
        <v>#DIV/0!</v>
      </c>
      <c r="I314" s="5" t="e">
        <f t="shared" si="49"/>
        <v>#DIV/0!</v>
      </c>
    </row>
    <row r="315" spans="1:9" x14ac:dyDescent="0.25">
      <c r="A315" s="12">
        <v>4261</v>
      </c>
      <c r="B315" s="1" t="s">
        <v>454</v>
      </c>
      <c r="C315" s="2" t="s">
        <v>455</v>
      </c>
      <c r="D315" s="1" t="s">
        <v>16</v>
      </c>
      <c r="E315" s="3">
        <v>45</v>
      </c>
      <c r="F315" s="4"/>
      <c r="G315" s="4">
        <f t="shared" ref="G315:G318" si="53">E315*F315</f>
        <v>0</v>
      </c>
      <c r="H315" s="5" t="e">
        <f t="shared" ref="H315:H318" si="54">G315/$G$324</f>
        <v>#DIV/0!</v>
      </c>
      <c r="I315" s="5" t="e">
        <f t="shared" si="49"/>
        <v>#DIV/0!</v>
      </c>
    </row>
    <row r="316" spans="1:9" ht="25.5" x14ac:dyDescent="0.25">
      <c r="A316" s="12">
        <v>4262</v>
      </c>
      <c r="B316" s="1">
        <v>94231</v>
      </c>
      <c r="C316" s="2" t="s">
        <v>155</v>
      </c>
      <c r="D316" s="1" t="s">
        <v>44</v>
      </c>
      <c r="E316" s="3">
        <v>54</v>
      </c>
      <c r="F316" s="4"/>
      <c r="G316" s="4">
        <f t="shared" si="53"/>
        <v>0</v>
      </c>
      <c r="H316" s="5" t="e">
        <f t="shared" si="54"/>
        <v>#DIV/0!</v>
      </c>
      <c r="I316" s="5" t="e">
        <f t="shared" si="49"/>
        <v>#DIV/0!</v>
      </c>
    </row>
    <row r="317" spans="1:9" x14ac:dyDescent="0.25">
      <c r="A317" s="12">
        <v>4263</v>
      </c>
      <c r="B317" s="1" t="s">
        <v>454</v>
      </c>
      <c r="C317" s="2" t="s">
        <v>455</v>
      </c>
      <c r="D317" s="1" t="s">
        <v>16</v>
      </c>
      <c r="E317" s="3">
        <v>16</v>
      </c>
      <c r="F317" s="4"/>
      <c r="G317" s="4">
        <f t="shared" si="53"/>
        <v>0</v>
      </c>
      <c r="H317" s="5" t="e">
        <f t="shared" si="54"/>
        <v>#DIV/0!</v>
      </c>
      <c r="I317" s="5" t="e">
        <f t="shared" si="49"/>
        <v>#DIV/0!</v>
      </c>
    </row>
    <row r="318" spans="1:9" ht="25.5" x14ac:dyDescent="0.25">
      <c r="A318" s="12">
        <v>4264</v>
      </c>
      <c r="B318" s="1" t="s">
        <v>20</v>
      </c>
      <c r="C318" s="2" t="s">
        <v>526</v>
      </c>
      <c r="D318" s="1" t="s">
        <v>16</v>
      </c>
      <c r="E318" s="3">
        <v>450</v>
      </c>
      <c r="F318" s="4"/>
      <c r="G318" s="4">
        <f t="shared" si="53"/>
        <v>0</v>
      </c>
      <c r="H318" s="5" t="e">
        <f t="shared" si="54"/>
        <v>#DIV/0!</v>
      </c>
      <c r="I318" s="5" t="e">
        <f t="shared" si="49"/>
        <v>#DIV/0!</v>
      </c>
    </row>
    <row r="319" spans="1:9" ht="25.5" x14ac:dyDescent="0.25">
      <c r="A319" s="12">
        <v>4265</v>
      </c>
      <c r="B319" s="1">
        <v>84660</v>
      </c>
      <c r="C319" s="2" t="s">
        <v>262</v>
      </c>
      <c r="D319" s="1" t="s">
        <v>16</v>
      </c>
      <c r="E319" s="3">
        <v>450</v>
      </c>
      <c r="F319" s="4"/>
      <c r="G319" s="4">
        <f t="shared" si="47"/>
        <v>0</v>
      </c>
      <c r="H319" s="5" t="e">
        <f>G319/$G$324</f>
        <v>#DIV/0!</v>
      </c>
      <c r="I319" s="5" t="e">
        <f t="shared" si="49"/>
        <v>#DIV/0!</v>
      </c>
    </row>
    <row r="320" spans="1:9" ht="25.5" x14ac:dyDescent="0.25">
      <c r="A320" s="12">
        <v>4266</v>
      </c>
      <c r="B320" s="1" t="s">
        <v>263</v>
      </c>
      <c r="C320" s="2" t="s">
        <v>264</v>
      </c>
      <c r="D320" s="1" t="s">
        <v>16</v>
      </c>
      <c r="E320" s="3">
        <v>450</v>
      </c>
      <c r="F320" s="4"/>
      <c r="G320" s="4">
        <f t="shared" si="47"/>
        <v>0</v>
      </c>
      <c r="H320" s="5" t="e">
        <f>G320/$G$324</f>
        <v>#DIV/0!</v>
      </c>
      <c r="I320" s="5" t="e">
        <f t="shared" si="49"/>
        <v>#DIV/0!</v>
      </c>
    </row>
    <row r="321" spans="1:9" x14ac:dyDescent="0.25">
      <c r="A321" s="12">
        <v>4267</v>
      </c>
      <c r="B321" s="1" t="s">
        <v>20</v>
      </c>
      <c r="C321" s="2" t="s">
        <v>460</v>
      </c>
      <c r="D321" s="1" t="s">
        <v>16</v>
      </c>
      <c r="E321" s="3">
        <v>450</v>
      </c>
      <c r="F321" s="4"/>
      <c r="G321" s="4">
        <f t="shared" si="47"/>
        <v>0</v>
      </c>
      <c r="H321" s="5" t="e">
        <f>G321/$G$324</f>
        <v>#DIV/0!</v>
      </c>
      <c r="I321" s="5" t="e">
        <f t="shared" si="49"/>
        <v>#DIV/0!</v>
      </c>
    </row>
    <row r="322" spans="1:9" ht="25.5" x14ac:dyDescent="0.25">
      <c r="A322" s="12">
        <v>4268</v>
      </c>
      <c r="B322" s="1" t="s">
        <v>20</v>
      </c>
      <c r="C322" s="2" t="s">
        <v>503</v>
      </c>
      <c r="D322" s="1" t="s">
        <v>34</v>
      </c>
      <c r="E322" s="3">
        <v>1</v>
      </c>
      <c r="F322" s="4"/>
      <c r="G322" s="4">
        <f t="shared" ref="G322" si="55">E322*F322</f>
        <v>0</v>
      </c>
      <c r="H322" s="5" t="e">
        <f>G322/$G$324</f>
        <v>#DIV/0!</v>
      </c>
      <c r="I322" s="5" t="e">
        <f t="shared" si="49"/>
        <v>#DIV/0!</v>
      </c>
    </row>
    <row r="323" spans="1:9" x14ac:dyDescent="0.25">
      <c r="A323" s="12">
        <v>4269</v>
      </c>
      <c r="B323" s="1">
        <v>39390</v>
      </c>
      <c r="C323" s="2" t="s">
        <v>316</v>
      </c>
      <c r="D323" s="1" t="s">
        <v>34</v>
      </c>
      <c r="E323" s="3">
        <v>15</v>
      </c>
      <c r="F323" s="4"/>
      <c r="G323" s="4">
        <f t="shared" si="47"/>
        <v>0</v>
      </c>
      <c r="H323" s="5" t="e">
        <f>G323/$G$324</f>
        <v>#DIV/0!</v>
      </c>
      <c r="I323" s="5" t="e">
        <f t="shared" si="49"/>
        <v>#DIV/0!</v>
      </c>
    </row>
    <row r="324" spans="1:9" x14ac:dyDescent="0.25">
      <c r="A324" s="24"/>
      <c r="B324" s="24"/>
      <c r="C324" s="24"/>
      <c r="D324" s="24"/>
      <c r="E324" s="24"/>
      <c r="F324" s="13" t="s">
        <v>265</v>
      </c>
      <c r="G324" s="14">
        <f>SUM(G49:G107,G109:G148,G150:G194,G196:G240,G242:G280,G282:G296,G298:G323)</f>
        <v>0</v>
      </c>
      <c r="H324" s="15" t="e">
        <f>SUM(H49:H107,H109:H148,H150:H194,H196:H240,H242:H280,H282:H296,H298:H323)</f>
        <v>#DIV/0!</v>
      </c>
      <c r="I324" s="15" t="e">
        <f t="shared" si="49"/>
        <v>#DIV/0!</v>
      </c>
    </row>
    <row r="325" spans="1:9" ht="15" x14ac:dyDescent="0.25">
      <c r="A325" s="8">
        <v>5</v>
      </c>
      <c r="B325" s="11"/>
      <c r="C325" s="23" t="s">
        <v>266</v>
      </c>
      <c r="D325" s="23"/>
      <c r="E325" s="23"/>
      <c r="F325" s="23"/>
      <c r="G325" s="23"/>
      <c r="H325" s="23"/>
      <c r="I325" s="23"/>
    </row>
    <row r="326" spans="1:9" ht="15" x14ac:dyDescent="0.25">
      <c r="A326" s="21"/>
      <c r="B326" s="21"/>
      <c r="C326" s="16" t="s">
        <v>293</v>
      </c>
      <c r="D326" s="21"/>
      <c r="E326" s="21"/>
      <c r="F326" s="21"/>
      <c r="G326" s="21"/>
      <c r="H326" s="21"/>
      <c r="I326" s="21"/>
    </row>
    <row r="327" spans="1:9" ht="25.5" x14ac:dyDescent="0.25">
      <c r="A327" s="12" t="s">
        <v>294</v>
      </c>
      <c r="B327" s="1" t="s">
        <v>356</v>
      </c>
      <c r="C327" s="2" t="s">
        <v>357</v>
      </c>
      <c r="D327" s="1" t="s">
        <v>40</v>
      </c>
      <c r="E327" s="3">
        <v>250</v>
      </c>
      <c r="F327" s="4"/>
      <c r="G327" s="4">
        <f t="shared" ref="G327:G331" si="56">E327*F327</f>
        <v>0</v>
      </c>
      <c r="H327" s="5" t="e">
        <f>G327/$G$399</f>
        <v>#DIV/0!</v>
      </c>
      <c r="I327" s="5" t="e">
        <f>G327/$G$453</f>
        <v>#DIV/0!</v>
      </c>
    </row>
    <row r="328" spans="1:9" ht="38.25" x14ac:dyDescent="0.25">
      <c r="A328" s="12" t="s">
        <v>295</v>
      </c>
      <c r="B328" s="1">
        <v>87457</v>
      </c>
      <c r="C328" s="2" t="s">
        <v>354</v>
      </c>
      <c r="D328" s="1" t="s">
        <v>16</v>
      </c>
      <c r="E328" s="3">
        <v>150</v>
      </c>
      <c r="F328" s="4"/>
      <c r="G328" s="4">
        <f t="shared" si="56"/>
        <v>0</v>
      </c>
      <c r="H328" s="5" t="e">
        <f>G328/$G$399</f>
        <v>#DIV/0!</v>
      </c>
      <c r="I328" s="5" t="e">
        <f>G328/$G$453</f>
        <v>#DIV/0!</v>
      </c>
    </row>
    <row r="329" spans="1:9" ht="25.5" x14ac:dyDescent="0.25">
      <c r="A329" s="12" t="s">
        <v>296</v>
      </c>
      <c r="B329" s="1" t="s">
        <v>352</v>
      </c>
      <c r="C329" s="2" t="s">
        <v>353</v>
      </c>
      <c r="D329" s="1" t="s">
        <v>16</v>
      </c>
      <c r="E329" s="3">
        <v>200</v>
      </c>
      <c r="F329" s="4"/>
      <c r="G329" s="4">
        <f t="shared" si="56"/>
        <v>0</v>
      </c>
      <c r="H329" s="5" t="e">
        <f>G329/$G$399</f>
        <v>#DIV/0!</v>
      </c>
      <c r="I329" s="5" t="e">
        <f>G329/$G$453</f>
        <v>#DIV/0!</v>
      </c>
    </row>
    <row r="330" spans="1:9" ht="25.5" x14ac:dyDescent="0.25">
      <c r="A330" s="12" t="s">
        <v>297</v>
      </c>
      <c r="B330" s="1">
        <v>98555</v>
      </c>
      <c r="C330" s="2" t="s">
        <v>117</v>
      </c>
      <c r="D330" s="1" t="s">
        <v>16</v>
      </c>
      <c r="E330" s="3">
        <v>350</v>
      </c>
      <c r="F330" s="4"/>
      <c r="G330" s="4">
        <f t="shared" si="56"/>
        <v>0</v>
      </c>
      <c r="H330" s="5" t="e">
        <f>G330/$G$399</f>
        <v>#DIV/0!</v>
      </c>
      <c r="I330" s="5" t="e">
        <f>G330/$G$453</f>
        <v>#DIV/0!</v>
      </c>
    </row>
    <row r="331" spans="1:9" ht="38.25" x14ac:dyDescent="0.25">
      <c r="A331" s="12" t="s">
        <v>298</v>
      </c>
      <c r="B331" s="6" t="s">
        <v>20</v>
      </c>
      <c r="C331" s="2" t="s">
        <v>507</v>
      </c>
      <c r="D331" s="1" t="s">
        <v>34</v>
      </c>
      <c r="E331" s="3">
        <v>2</v>
      </c>
      <c r="F331" s="4"/>
      <c r="G331" s="4">
        <f t="shared" si="56"/>
        <v>0</v>
      </c>
      <c r="H331" s="5" t="e">
        <f>G331/$G$399</f>
        <v>#DIV/0!</v>
      </c>
      <c r="I331" s="5" t="e">
        <f>G331/$G$453</f>
        <v>#DIV/0!</v>
      </c>
    </row>
    <row r="332" spans="1:9" ht="15" x14ac:dyDescent="0.25">
      <c r="A332" s="21"/>
      <c r="B332" s="21"/>
      <c r="C332" s="16" t="s">
        <v>267</v>
      </c>
      <c r="D332" s="21"/>
      <c r="E332" s="21"/>
      <c r="F332" s="21"/>
      <c r="G332" s="21"/>
      <c r="H332" s="21"/>
      <c r="I332" s="21"/>
    </row>
    <row r="333" spans="1:9" x14ac:dyDescent="0.25">
      <c r="A333" s="12" t="s">
        <v>299</v>
      </c>
      <c r="B333" s="1">
        <v>93358</v>
      </c>
      <c r="C333" s="2" t="s">
        <v>424</v>
      </c>
      <c r="D333" s="1" t="s">
        <v>40</v>
      </c>
      <c r="E333" s="3">
        <v>12</v>
      </c>
      <c r="F333" s="4"/>
      <c r="G333" s="4">
        <f t="shared" ref="G333:G338" si="57">E333*F333</f>
        <v>0</v>
      </c>
      <c r="H333" s="5" t="e">
        <f t="shared" ref="H333:H338" si="58">G333/$G$399</f>
        <v>#DIV/0!</v>
      </c>
      <c r="I333" s="5" t="e">
        <f t="shared" ref="I333:I338" si="59">G333/$G$453</f>
        <v>#DIV/0!</v>
      </c>
    </row>
    <row r="334" spans="1:9" ht="25.5" x14ac:dyDescent="0.25">
      <c r="A334" s="12" t="s">
        <v>300</v>
      </c>
      <c r="B334" s="1">
        <v>94098</v>
      </c>
      <c r="C334" s="2" t="s">
        <v>372</v>
      </c>
      <c r="D334" s="1" t="s">
        <v>16</v>
      </c>
      <c r="E334" s="3">
        <v>15</v>
      </c>
      <c r="F334" s="4"/>
      <c r="G334" s="4">
        <f t="shared" si="57"/>
        <v>0</v>
      </c>
      <c r="H334" s="5" t="e">
        <f t="shared" si="58"/>
        <v>#DIV/0!</v>
      </c>
      <c r="I334" s="5" t="e">
        <f t="shared" si="59"/>
        <v>#DIV/0!</v>
      </c>
    </row>
    <row r="335" spans="1:9" ht="25.5" x14ac:dyDescent="0.25">
      <c r="A335" s="12" t="s">
        <v>301</v>
      </c>
      <c r="B335" s="1">
        <v>94104</v>
      </c>
      <c r="C335" s="2" t="s">
        <v>373</v>
      </c>
      <c r="D335" s="1" t="s">
        <v>40</v>
      </c>
      <c r="E335" s="3">
        <v>1</v>
      </c>
      <c r="F335" s="4"/>
      <c r="G335" s="4">
        <f t="shared" si="57"/>
        <v>0</v>
      </c>
      <c r="H335" s="5" t="e">
        <f t="shared" si="58"/>
        <v>#DIV/0!</v>
      </c>
      <c r="I335" s="5" t="e">
        <f t="shared" si="59"/>
        <v>#DIV/0!</v>
      </c>
    </row>
    <row r="336" spans="1:9" ht="25.5" x14ac:dyDescent="0.25">
      <c r="A336" s="12" t="s">
        <v>302</v>
      </c>
      <c r="B336" s="1">
        <v>94105</v>
      </c>
      <c r="C336" s="2" t="s">
        <v>374</v>
      </c>
      <c r="D336" s="1" t="s">
        <v>40</v>
      </c>
      <c r="E336" s="3">
        <v>1</v>
      </c>
      <c r="F336" s="4"/>
      <c r="G336" s="4">
        <f t="shared" si="57"/>
        <v>0</v>
      </c>
      <c r="H336" s="5" t="e">
        <f t="shared" si="58"/>
        <v>#DIV/0!</v>
      </c>
      <c r="I336" s="5" t="e">
        <f t="shared" si="59"/>
        <v>#DIV/0!</v>
      </c>
    </row>
    <row r="337" spans="1:9" x14ac:dyDescent="0.25">
      <c r="A337" s="12" t="s">
        <v>303</v>
      </c>
      <c r="B337" s="1">
        <v>36378</v>
      </c>
      <c r="C337" s="2" t="s">
        <v>426</v>
      </c>
      <c r="D337" s="1" t="s">
        <v>44</v>
      </c>
      <c r="E337" s="3">
        <v>50</v>
      </c>
      <c r="F337" s="4"/>
      <c r="G337" s="4">
        <f t="shared" si="57"/>
        <v>0</v>
      </c>
      <c r="H337" s="5" t="e">
        <f t="shared" si="58"/>
        <v>#DIV/0!</v>
      </c>
      <c r="I337" s="5" t="e">
        <f t="shared" si="59"/>
        <v>#DIV/0!</v>
      </c>
    </row>
    <row r="338" spans="1:9" ht="38.25" x14ac:dyDescent="0.25">
      <c r="A338" s="12" t="s">
        <v>304</v>
      </c>
      <c r="B338" s="1">
        <v>97121</v>
      </c>
      <c r="C338" s="2" t="s">
        <v>425</v>
      </c>
      <c r="D338" s="1" t="s">
        <v>44</v>
      </c>
      <c r="E338" s="3">
        <v>50</v>
      </c>
      <c r="F338" s="4"/>
      <c r="G338" s="4">
        <f t="shared" si="57"/>
        <v>0</v>
      </c>
      <c r="H338" s="5" t="e">
        <f t="shared" si="58"/>
        <v>#DIV/0!</v>
      </c>
      <c r="I338" s="5" t="e">
        <f t="shared" si="59"/>
        <v>#DIV/0!</v>
      </c>
    </row>
    <row r="339" spans="1:9" ht="15" x14ac:dyDescent="0.25">
      <c r="A339" s="21"/>
      <c r="B339" s="21"/>
      <c r="C339" s="16" t="s">
        <v>270</v>
      </c>
      <c r="D339" s="21"/>
      <c r="E339" s="21"/>
      <c r="F339" s="21"/>
      <c r="G339" s="21"/>
      <c r="H339" s="21"/>
      <c r="I339" s="21"/>
    </row>
    <row r="340" spans="1:9" ht="38.25" x14ac:dyDescent="0.25">
      <c r="A340" s="12" t="s">
        <v>305</v>
      </c>
      <c r="B340" s="1">
        <v>90100</v>
      </c>
      <c r="C340" s="2" t="s">
        <v>371</v>
      </c>
      <c r="D340" s="1" t="s">
        <v>40</v>
      </c>
      <c r="E340" s="3">
        <v>40</v>
      </c>
      <c r="F340" s="4"/>
      <c r="G340" s="4">
        <f t="shared" ref="G340:G345" si="60">E340*F340</f>
        <v>0</v>
      </c>
      <c r="H340" s="5" t="e">
        <f t="shared" ref="H340:H345" si="61">G340/$G$399</f>
        <v>#DIV/0!</v>
      </c>
      <c r="I340" s="5" t="e">
        <f t="shared" ref="I340:I345" si="62">G340/$G$453</f>
        <v>#DIV/0!</v>
      </c>
    </row>
    <row r="341" spans="1:9" ht="25.5" x14ac:dyDescent="0.25">
      <c r="A341" s="12" t="s">
        <v>306</v>
      </c>
      <c r="B341" s="1">
        <v>94098</v>
      </c>
      <c r="C341" s="2" t="s">
        <v>372</v>
      </c>
      <c r="D341" s="1" t="s">
        <v>16</v>
      </c>
      <c r="E341" s="3">
        <v>40</v>
      </c>
      <c r="F341" s="4"/>
      <c r="G341" s="4">
        <f t="shared" si="60"/>
        <v>0</v>
      </c>
      <c r="H341" s="5" t="e">
        <f t="shared" si="61"/>
        <v>#DIV/0!</v>
      </c>
      <c r="I341" s="5" t="e">
        <f t="shared" si="62"/>
        <v>#DIV/0!</v>
      </c>
    </row>
    <row r="342" spans="1:9" ht="25.5" x14ac:dyDescent="0.25">
      <c r="A342" s="12" t="s">
        <v>392</v>
      </c>
      <c r="B342" s="1">
        <v>94104</v>
      </c>
      <c r="C342" s="2" t="s">
        <v>373</v>
      </c>
      <c r="D342" s="1" t="s">
        <v>40</v>
      </c>
      <c r="E342" s="3">
        <v>2</v>
      </c>
      <c r="F342" s="4"/>
      <c r="G342" s="4">
        <f t="shared" si="60"/>
        <v>0</v>
      </c>
      <c r="H342" s="5" t="e">
        <f t="shared" si="61"/>
        <v>#DIV/0!</v>
      </c>
      <c r="I342" s="5" t="e">
        <f t="shared" si="62"/>
        <v>#DIV/0!</v>
      </c>
    </row>
    <row r="343" spans="1:9" ht="25.5" x14ac:dyDescent="0.25">
      <c r="A343" s="12" t="s">
        <v>393</v>
      </c>
      <c r="B343" s="1">
        <v>94105</v>
      </c>
      <c r="C343" s="2" t="s">
        <v>374</v>
      </c>
      <c r="D343" s="1" t="s">
        <v>40</v>
      </c>
      <c r="E343" s="3">
        <v>2</v>
      </c>
      <c r="F343" s="4"/>
      <c r="G343" s="4">
        <f t="shared" si="60"/>
        <v>0</v>
      </c>
      <c r="H343" s="5" t="e">
        <f t="shared" si="61"/>
        <v>#DIV/0!</v>
      </c>
      <c r="I343" s="5" t="e">
        <f t="shared" si="62"/>
        <v>#DIV/0!</v>
      </c>
    </row>
    <row r="344" spans="1:9" ht="25.5" x14ac:dyDescent="0.25">
      <c r="A344" s="12" t="s">
        <v>307</v>
      </c>
      <c r="B344" s="1">
        <v>92368</v>
      </c>
      <c r="C344" s="2" t="s">
        <v>387</v>
      </c>
      <c r="D344" s="1" t="s">
        <v>44</v>
      </c>
      <c r="E344" s="3">
        <v>130</v>
      </c>
      <c r="F344" s="4"/>
      <c r="G344" s="4">
        <f t="shared" si="60"/>
        <v>0</v>
      </c>
      <c r="H344" s="5" t="e">
        <f t="shared" si="61"/>
        <v>#DIV/0!</v>
      </c>
      <c r="I344" s="5" t="e">
        <f t="shared" si="62"/>
        <v>#DIV/0!</v>
      </c>
    </row>
    <row r="345" spans="1:9" ht="38.25" x14ac:dyDescent="0.25">
      <c r="A345" s="12" t="s">
        <v>363</v>
      </c>
      <c r="B345" s="1">
        <v>96765</v>
      </c>
      <c r="C345" s="2" t="s">
        <v>388</v>
      </c>
      <c r="D345" s="1" t="s">
        <v>34</v>
      </c>
      <c r="E345" s="3">
        <v>5</v>
      </c>
      <c r="F345" s="4"/>
      <c r="G345" s="4">
        <f t="shared" si="60"/>
        <v>0</v>
      </c>
      <c r="H345" s="5" t="e">
        <f t="shared" si="61"/>
        <v>#DIV/0!</v>
      </c>
      <c r="I345" s="5" t="e">
        <f t="shared" si="62"/>
        <v>#DIV/0!</v>
      </c>
    </row>
    <row r="346" spans="1:9" ht="15" x14ac:dyDescent="0.25">
      <c r="A346" s="21"/>
      <c r="B346" s="21"/>
      <c r="C346" s="16" t="s">
        <v>268</v>
      </c>
      <c r="D346" s="21"/>
      <c r="E346" s="21"/>
      <c r="F346" s="21"/>
      <c r="G346" s="21"/>
      <c r="H346" s="21"/>
      <c r="I346" s="21"/>
    </row>
    <row r="347" spans="1:9" ht="38.25" x14ac:dyDescent="0.25">
      <c r="A347" s="12" t="s">
        <v>364</v>
      </c>
      <c r="B347" s="1">
        <v>90100</v>
      </c>
      <c r="C347" s="2" t="s">
        <v>371</v>
      </c>
      <c r="D347" s="1" t="s">
        <v>40</v>
      </c>
      <c r="E347" s="3">
        <v>286</v>
      </c>
      <c r="F347" s="4"/>
      <c r="G347" s="4">
        <f t="shared" ref="G347:G357" si="63">E347*F347</f>
        <v>0</v>
      </c>
      <c r="H347" s="5" t="e">
        <f t="shared" ref="H347:H357" si="64">G347/$G$399</f>
        <v>#DIV/0!</v>
      </c>
      <c r="I347" s="5" t="e">
        <f t="shared" ref="I347:I357" si="65">G347/$G$453</f>
        <v>#DIV/0!</v>
      </c>
    </row>
    <row r="348" spans="1:9" ht="25.5" x14ac:dyDescent="0.25">
      <c r="A348" s="12" t="s">
        <v>365</v>
      </c>
      <c r="B348" s="1">
        <v>94098</v>
      </c>
      <c r="C348" s="2" t="s">
        <v>372</v>
      </c>
      <c r="D348" s="1" t="s">
        <v>16</v>
      </c>
      <c r="E348" s="3">
        <v>286</v>
      </c>
      <c r="F348" s="4"/>
      <c r="G348" s="4">
        <f t="shared" si="63"/>
        <v>0</v>
      </c>
      <c r="H348" s="5" t="e">
        <f t="shared" si="64"/>
        <v>#DIV/0!</v>
      </c>
      <c r="I348" s="5" t="e">
        <f t="shared" si="65"/>
        <v>#DIV/0!</v>
      </c>
    </row>
    <row r="349" spans="1:9" ht="25.5" x14ac:dyDescent="0.25">
      <c r="A349" s="12" t="s">
        <v>366</v>
      </c>
      <c r="B349" s="1">
        <v>94104</v>
      </c>
      <c r="C349" s="2" t="s">
        <v>373</v>
      </c>
      <c r="D349" s="1" t="s">
        <v>40</v>
      </c>
      <c r="E349" s="3">
        <v>15</v>
      </c>
      <c r="F349" s="4"/>
      <c r="G349" s="4">
        <f t="shared" si="63"/>
        <v>0</v>
      </c>
      <c r="H349" s="5" t="e">
        <f t="shared" si="64"/>
        <v>#DIV/0!</v>
      </c>
      <c r="I349" s="5" t="e">
        <f t="shared" si="65"/>
        <v>#DIV/0!</v>
      </c>
    </row>
    <row r="350" spans="1:9" ht="25.5" x14ac:dyDescent="0.25">
      <c r="A350" s="12" t="s">
        <v>394</v>
      </c>
      <c r="B350" s="1">
        <v>94105</v>
      </c>
      <c r="C350" s="2" t="s">
        <v>374</v>
      </c>
      <c r="D350" s="1" t="s">
        <v>40</v>
      </c>
      <c r="E350" s="3">
        <v>15</v>
      </c>
      <c r="F350" s="4"/>
      <c r="G350" s="4">
        <f t="shared" si="63"/>
        <v>0</v>
      </c>
      <c r="H350" s="5" t="e">
        <f t="shared" si="64"/>
        <v>#DIV/0!</v>
      </c>
      <c r="I350" s="5" t="e">
        <f t="shared" si="65"/>
        <v>#DIV/0!</v>
      </c>
    </row>
    <row r="351" spans="1:9" ht="25.5" x14ac:dyDescent="0.25">
      <c r="A351" s="12" t="s">
        <v>395</v>
      </c>
      <c r="B351" s="1" t="s">
        <v>377</v>
      </c>
      <c r="C351" s="2" t="s">
        <v>378</v>
      </c>
      <c r="D351" s="1" t="s">
        <v>34</v>
      </c>
      <c r="E351" s="3">
        <v>42</v>
      </c>
      <c r="F351" s="4"/>
      <c r="G351" s="4">
        <f t="shared" si="63"/>
        <v>0</v>
      </c>
      <c r="H351" s="5" t="e">
        <f t="shared" si="64"/>
        <v>#DIV/0!</v>
      </c>
      <c r="I351" s="5" t="e">
        <f t="shared" si="65"/>
        <v>#DIV/0!</v>
      </c>
    </row>
    <row r="352" spans="1:9" ht="38.25" x14ac:dyDescent="0.25">
      <c r="A352" s="12" t="s">
        <v>396</v>
      </c>
      <c r="B352" s="1">
        <v>83627</v>
      </c>
      <c r="C352" s="2" t="s">
        <v>379</v>
      </c>
      <c r="D352" s="1" t="s">
        <v>34</v>
      </c>
      <c r="E352" s="3">
        <v>13</v>
      </c>
      <c r="F352" s="4"/>
      <c r="G352" s="4">
        <f t="shared" si="63"/>
        <v>0</v>
      </c>
      <c r="H352" s="5" t="e">
        <f t="shared" si="64"/>
        <v>#DIV/0!</v>
      </c>
      <c r="I352" s="5" t="e">
        <f t="shared" si="65"/>
        <v>#DIV/0!</v>
      </c>
    </row>
    <row r="353" spans="1:9" ht="25.5" x14ac:dyDescent="0.25">
      <c r="A353" s="12" t="s">
        <v>397</v>
      </c>
      <c r="B353" s="1">
        <v>83716</v>
      </c>
      <c r="C353" s="2" t="s">
        <v>380</v>
      </c>
      <c r="D353" s="1" t="s">
        <v>34</v>
      </c>
      <c r="E353" s="3">
        <v>29</v>
      </c>
      <c r="F353" s="4"/>
      <c r="G353" s="4">
        <f t="shared" si="63"/>
        <v>0</v>
      </c>
      <c r="H353" s="5" t="e">
        <f t="shared" si="64"/>
        <v>#DIV/0!</v>
      </c>
      <c r="I353" s="5" t="e">
        <f t="shared" si="65"/>
        <v>#DIV/0!</v>
      </c>
    </row>
    <row r="354" spans="1:9" ht="38.25" x14ac:dyDescent="0.25">
      <c r="A354" s="12" t="s">
        <v>398</v>
      </c>
      <c r="B354" s="1">
        <v>95570</v>
      </c>
      <c r="C354" s="2" t="s">
        <v>375</v>
      </c>
      <c r="D354" s="1" t="s">
        <v>44</v>
      </c>
      <c r="E354" s="3">
        <v>50</v>
      </c>
      <c r="F354" s="4"/>
      <c r="G354" s="4">
        <f t="shared" si="63"/>
        <v>0</v>
      </c>
      <c r="H354" s="5" t="e">
        <f t="shared" si="64"/>
        <v>#DIV/0!</v>
      </c>
      <c r="I354" s="5" t="e">
        <f t="shared" si="65"/>
        <v>#DIV/0!</v>
      </c>
    </row>
    <row r="355" spans="1:9" ht="38.25" x14ac:dyDescent="0.25">
      <c r="A355" s="12" t="s">
        <v>399</v>
      </c>
      <c r="B355" s="1">
        <v>92221</v>
      </c>
      <c r="C355" s="2" t="s">
        <v>376</v>
      </c>
      <c r="D355" s="1" t="s">
        <v>44</v>
      </c>
      <c r="E355" s="3">
        <v>320</v>
      </c>
      <c r="F355" s="4"/>
      <c r="G355" s="4">
        <f t="shared" si="63"/>
        <v>0</v>
      </c>
      <c r="H355" s="5" t="e">
        <f t="shared" si="64"/>
        <v>#DIV/0!</v>
      </c>
      <c r="I355" s="5" t="e">
        <f t="shared" si="65"/>
        <v>#DIV/0!</v>
      </c>
    </row>
    <row r="356" spans="1:9" ht="38.25" x14ac:dyDescent="0.25">
      <c r="A356" s="12" t="s">
        <v>400</v>
      </c>
      <c r="B356" s="1">
        <v>93361</v>
      </c>
      <c r="C356" s="2" t="s">
        <v>381</v>
      </c>
      <c r="D356" s="1" t="s">
        <v>40</v>
      </c>
      <c r="E356" s="3">
        <v>190</v>
      </c>
      <c r="F356" s="4"/>
      <c r="G356" s="4">
        <f t="shared" si="63"/>
        <v>0</v>
      </c>
      <c r="H356" s="5" t="e">
        <f t="shared" si="64"/>
        <v>#DIV/0!</v>
      </c>
      <c r="I356" s="5" t="e">
        <f t="shared" si="65"/>
        <v>#DIV/0!</v>
      </c>
    </row>
    <row r="357" spans="1:9" ht="38.25" x14ac:dyDescent="0.25">
      <c r="A357" s="12" t="s">
        <v>401</v>
      </c>
      <c r="B357" s="1">
        <v>91791</v>
      </c>
      <c r="C357" s="2" t="s">
        <v>389</v>
      </c>
      <c r="D357" s="1" t="s">
        <v>44</v>
      </c>
      <c r="E357" s="3">
        <v>50</v>
      </c>
      <c r="F357" s="4"/>
      <c r="G357" s="4">
        <f t="shared" si="63"/>
        <v>0</v>
      </c>
      <c r="H357" s="5" t="e">
        <f t="shared" si="64"/>
        <v>#DIV/0!</v>
      </c>
      <c r="I357" s="5" t="e">
        <f t="shared" si="65"/>
        <v>#DIV/0!</v>
      </c>
    </row>
    <row r="358" spans="1:9" ht="15" x14ac:dyDescent="0.25">
      <c r="A358" s="21"/>
      <c r="B358" s="21"/>
      <c r="C358" s="16" t="s">
        <v>269</v>
      </c>
      <c r="D358" s="21"/>
      <c r="E358" s="21"/>
      <c r="F358" s="21"/>
      <c r="G358" s="21"/>
      <c r="H358" s="21"/>
      <c r="I358" s="21"/>
    </row>
    <row r="359" spans="1:9" ht="51" x14ac:dyDescent="0.25">
      <c r="A359" s="12" t="s">
        <v>402</v>
      </c>
      <c r="B359" s="1">
        <v>93357</v>
      </c>
      <c r="C359" s="2" t="s">
        <v>390</v>
      </c>
      <c r="D359" s="1" t="s">
        <v>34</v>
      </c>
      <c r="E359" s="3">
        <v>1</v>
      </c>
      <c r="F359" s="4"/>
      <c r="G359" s="4">
        <f t="shared" ref="G359:G368" si="66">E359*F359</f>
        <v>0</v>
      </c>
      <c r="H359" s="5" t="e">
        <f t="shared" ref="H359:H368" si="67">G359/$G$399</f>
        <v>#DIV/0!</v>
      </c>
      <c r="I359" s="5" t="e">
        <f t="shared" ref="I359:I368" si="68">G359/$G$453</f>
        <v>#DIV/0!</v>
      </c>
    </row>
    <row r="360" spans="1:9" ht="38.25" x14ac:dyDescent="0.25">
      <c r="A360" s="12" t="s">
        <v>403</v>
      </c>
      <c r="B360" s="1">
        <v>90100</v>
      </c>
      <c r="C360" s="2" t="s">
        <v>371</v>
      </c>
      <c r="D360" s="1" t="s">
        <v>40</v>
      </c>
      <c r="E360" s="3">
        <v>15</v>
      </c>
      <c r="F360" s="4"/>
      <c r="G360" s="4">
        <f t="shared" si="66"/>
        <v>0</v>
      </c>
      <c r="H360" s="5" t="e">
        <f t="shared" si="67"/>
        <v>#DIV/0!</v>
      </c>
      <c r="I360" s="5" t="e">
        <f t="shared" si="68"/>
        <v>#DIV/0!</v>
      </c>
    </row>
    <row r="361" spans="1:9" ht="25.5" x14ac:dyDescent="0.25">
      <c r="A361" s="12" t="s">
        <v>404</v>
      </c>
      <c r="B361" s="1">
        <v>94098</v>
      </c>
      <c r="C361" s="2" t="s">
        <v>372</v>
      </c>
      <c r="D361" s="1" t="s">
        <v>16</v>
      </c>
      <c r="E361" s="3">
        <v>15</v>
      </c>
      <c r="F361" s="4"/>
      <c r="G361" s="4">
        <f t="shared" si="66"/>
        <v>0</v>
      </c>
      <c r="H361" s="5" t="e">
        <f t="shared" si="67"/>
        <v>#DIV/0!</v>
      </c>
      <c r="I361" s="5" t="e">
        <f t="shared" si="68"/>
        <v>#DIV/0!</v>
      </c>
    </row>
    <row r="362" spans="1:9" ht="25.5" x14ac:dyDescent="0.25">
      <c r="A362" s="12" t="s">
        <v>405</v>
      </c>
      <c r="B362" s="1">
        <v>94104</v>
      </c>
      <c r="C362" s="2" t="s">
        <v>373</v>
      </c>
      <c r="D362" s="1" t="s">
        <v>40</v>
      </c>
      <c r="E362" s="3">
        <v>1</v>
      </c>
      <c r="F362" s="4"/>
      <c r="G362" s="4">
        <f t="shared" si="66"/>
        <v>0</v>
      </c>
      <c r="H362" s="5" t="e">
        <f t="shared" si="67"/>
        <v>#DIV/0!</v>
      </c>
      <c r="I362" s="5" t="e">
        <f t="shared" si="68"/>
        <v>#DIV/0!</v>
      </c>
    </row>
    <row r="363" spans="1:9" ht="25.5" x14ac:dyDescent="0.25">
      <c r="A363" s="12" t="s">
        <v>406</v>
      </c>
      <c r="B363" s="1">
        <v>94105</v>
      </c>
      <c r="C363" s="2" t="s">
        <v>374</v>
      </c>
      <c r="D363" s="1" t="s">
        <v>40</v>
      </c>
      <c r="E363" s="3">
        <v>1</v>
      </c>
      <c r="F363" s="4"/>
      <c r="G363" s="4">
        <f t="shared" si="66"/>
        <v>0</v>
      </c>
      <c r="H363" s="5" t="e">
        <f t="shared" si="67"/>
        <v>#DIV/0!</v>
      </c>
      <c r="I363" s="5" t="e">
        <f t="shared" si="68"/>
        <v>#DIV/0!</v>
      </c>
    </row>
    <row r="364" spans="1:9" x14ac:dyDescent="0.25">
      <c r="A364" s="12" t="s">
        <v>407</v>
      </c>
      <c r="B364" s="1">
        <v>9841</v>
      </c>
      <c r="C364" s="2" t="s">
        <v>434</v>
      </c>
      <c r="D364" s="1" t="s">
        <v>44</v>
      </c>
      <c r="E364" s="3">
        <v>50</v>
      </c>
      <c r="F364" s="4"/>
      <c r="G364" s="4">
        <f t="shared" si="66"/>
        <v>0</v>
      </c>
      <c r="H364" s="5" t="e">
        <f t="shared" si="67"/>
        <v>#DIV/0!</v>
      </c>
      <c r="I364" s="5" t="e">
        <f t="shared" si="68"/>
        <v>#DIV/0!</v>
      </c>
    </row>
    <row r="365" spans="1:9" ht="38.25" x14ac:dyDescent="0.25">
      <c r="A365" s="12" t="s">
        <v>408</v>
      </c>
      <c r="B365" s="1">
        <v>90748</v>
      </c>
      <c r="C365" s="2" t="s">
        <v>433</v>
      </c>
      <c r="D365" s="1" t="s">
        <v>44</v>
      </c>
      <c r="E365" s="3">
        <v>50</v>
      </c>
      <c r="F365" s="4"/>
      <c r="G365" s="4">
        <f t="shared" si="66"/>
        <v>0</v>
      </c>
      <c r="H365" s="5" t="e">
        <f t="shared" si="67"/>
        <v>#DIV/0!</v>
      </c>
      <c r="I365" s="5" t="e">
        <f t="shared" si="68"/>
        <v>#DIV/0!</v>
      </c>
    </row>
    <row r="366" spans="1:9" ht="25.5" x14ac:dyDescent="0.25">
      <c r="A366" s="12" t="s">
        <v>409</v>
      </c>
      <c r="B366" s="1">
        <v>97977</v>
      </c>
      <c r="C366" s="2" t="s">
        <v>391</v>
      </c>
      <c r="D366" s="1" t="s">
        <v>34</v>
      </c>
      <c r="E366" s="3">
        <v>3</v>
      </c>
      <c r="F366" s="4"/>
      <c r="G366" s="4">
        <f t="shared" si="66"/>
        <v>0</v>
      </c>
      <c r="H366" s="5" t="e">
        <f t="shared" si="67"/>
        <v>#DIV/0!</v>
      </c>
      <c r="I366" s="5" t="e">
        <f t="shared" si="68"/>
        <v>#DIV/0!</v>
      </c>
    </row>
    <row r="367" spans="1:9" ht="38.25" x14ac:dyDescent="0.25">
      <c r="A367" s="12" t="s">
        <v>410</v>
      </c>
      <c r="B367" s="1">
        <v>83627</v>
      </c>
      <c r="C367" s="2" t="s">
        <v>379</v>
      </c>
      <c r="D367" s="1" t="s">
        <v>34</v>
      </c>
      <c r="E367" s="3">
        <v>3</v>
      </c>
      <c r="F367" s="4"/>
      <c r="G367" s="4">
        <f t="shared" si="66"/>
        <v>0</v>
      </c>
      <c r="H367" s="5" t="e">
        <f t="shared" si="67"/>
        <v>#DIV/0!</v>
      </c>
      <c r="I367" s="5" t="e">
        <f t="shared" si="68"/>
        <v>#DIV/0!</v>
      </c>
    </row>
    <row r="368" spans="1:9" ht="38.25" x14ac:dyDescent="0.25">
      <c r="A368" s="12" t="s">
        <v>411</v>
      </c>
      <c r="B368" s="1">
        <v>93361</v>
      </c>
      <c r="C368" s="2" t="s">
        <v>381</v>
      </c>
      <c r="D368" s="1" t="s">
        <v>40</v>
      </c>
      <c r="E368" s="3">
        <v>15</v>
      </c>
      <c r="F368" s="4"/>
      <c r="G368" s="4">
        <f t="shared" si="66"/>
        <v>0</v>
      </c>
      <c r="H368" s="5" t="e">
        <f t="shared" si="67"/>
        <v>#DIV/0!</v>
      </c>
      <c r="I368" s="5" t="e">
        <f t="shared" si="68"/>
        <v>#DIV/0!</v>
      </c>
    </row>
    <row r="369" spans="1:9" ht="15" x14ac:dyDescent="0.25">
      <c r="A369" s="21"/>
      <c r="B369" s="21"/>
      <c r="C369" s="16" t="s">
        <v>271</v>
      </c>
      <c r="D369" s="21"/>
      <c r="E369" s="21"/>
      <c r="F369" s="21"/>
      <c r="G369" s="21"/>
      <c r="H369" s="21"/>
      <c r="I369" s="21"/>
    </row>
    <row r="370" spans="1:9" x14ac:dyDescent="0.25">
      <c r="A370" s="12" t="s">
        <v>412</v>
      </c>
      <c r="B370" s="1" t="s">
        <v>20</v>
      </c>
      <c r="C370" s="2" t="s">
        <v>510</v>
      </c>
      <c r="D370" s="1" t="s">
        <v>34</v>
      </c>
      <c r="E370" s="3">
        <v>1</v>
      </c>
      <c r="F370" s="4"/>
      <c r="G370" s="4">
        <f>E370*F370</f>
        <v>0</v>
      </c>
      <c r="H370" s="5" t="e">
        <f t="shared" ref="H370:H387" si="69">G370/$G$399</f>
        <v>#DIV/0!</v>
      </c>
      <c r="I370" s="5" t="e">
        <f t="shared" ref="I370:I387" si="70">G370/$G$453</f>
        <v>#DIV/0!</v>
      </c>
    </row>
    <row r="371" spans="1:9" x14ac:dyDescent="0.25">
      <c r="A371" s="12" t="s">
        <v>467</v>
      </c>
      <c r="B371" s="1">
        <v>5035</v>
      </c>
      <c r="C371" s="2" t="s">
        <v>465</v>
      </c>
      <c r="D371" s="1" t="s">
        <v>34</v>
      </c>
      <c r="E371" s="3">
        <v>1</v>
      </c>
      <c r="F371" s="4"/>
      <c r="G371" s="4">
        <f>E371*F371</f>
        <v>0</v>
      </c>
      <c r="H371" s="5" t="e">
        <f t="shared" si="69"/>
        <v>#DIV/0!</v>
      </c>
      <c r="I371" s="5" t="e">
        <f t="shared" si="70"/>
        <v>#DIV/0!</v>
      </c>
    </row>
    <row r="372" spans="1:9" x14ac:dyDescent="0.25">
      <c r="A372" s="12" t="s">
        <v>413</v>
      </c>
      <c r="B372" s="1" t="s">
        <v>20</v>
      </c>
      <c r="C372" s="2" t="s">
        <v>511</v>
      </c>
      <c r="D372" s="1" t="s">
        <v>34</v>
      </c>
      <c r="E372" s="3">
        <v>1</v>
      </c>
      <c r="F372" s="4"/>
      <c r="G372" s="4">
        <f>E372*F372</f>
        <v>0</v>
      </c>
      <c r="H372" s="5" t="e">
        <f t="shared" ref="H372" si="71">G372/$G$399</f>
        <v>#DIV/0!</v>
      </c>
      <c r="I372" s="5" t="e">
        <f t="shared" ref="I372" si="72">G372/$G$453</f>
        <v>#DIV/0!</v>
      </c>
    </row>
    <row r="373" spans="1:9" ht="25.5" x14ac:dyDescent="0.25">
      <c r="A373" s="12" t="s">
        <v>414</v>
      </c>
      <c r="B373" s="1">
        <v>39248</v>
      </c>
      <c r="C373" s="2" t="s">
        <v>512</v>
      </c>
      <c r="D373" s="1" t="s">
        <v>44</v>
      </c>
      <c r="E373" s="3">
        <v>200</v>
      </c>
      <c r="F373" s="4"/>
      <c r="G373" s="4">
        <f t="shared" ref="G373:G376" si="73">E373*F373</f>
        <v>0</v>
      </c>
      <c r="H373" s="5" t="e">
        <f t="shared" ref="H373:H376" si="74">G373/$G$399</f>
        <v>#DIV/0!</v>
      </c>
      <c r="I373" s="5" t="e">
        <f t="shared" ref="I373:I376" si="75">G373/$G$453</f>
        <v>#DIV/0!</v>
      </c>
    </row>
    <row r="374" spans="1:9" ht="25.5" x14ac:dyDescent="0.25">
      <c r="A374" s="12" t="s">
        <v>468</v>
      </c>
      <c r="B374" s="1" t="s">
        <v>20</v>
      </c>
      <c r="C374" s="2" t="s">
        <v>515</v>
      </c>
      <c r="D374" s="1" t="s">
        <v>44</v>
      </c>
      <c r="E374" s="3">
        <v>200</v>
      </c>
      <c r="F374" s="4"/>
      <c r="G374" s="4">
        <f>E374*F374</f>
        <v>0</v>
      </c>
      <c r="H374" s="5" t="e">
        <f t="shared" si="74"/>
        <v>#DIV/0!</v>
      </c>
      <c r="I374" s="5" t="e">
        <f t="shared" si="75"/>
        <v>#DIV/0!</v>
      </c>
    </row>
    <row r="375" spans="1:9" ht="25.5" x14ac:dyDescent="0.25">
      <c r="A375" s="12" t="s">
        <v>415</v>
      </c>
      <c r="B375" s="1">
        <v>21016</v>
      </c>
      <c r="C375" s="2" t="s">
        <v>513</v>
      </c>
      <c r="D375" s="1" t="s">
        <v>44</v>
      </c>
      <c r="E375" s="3">
        <v>40</v>
      </c>
      <c r="F375" s="4"/>
      <c r="G375" s="4">
        <f t="shared" si="73"/>
        <v>0</v>
      </c>
      <c r="H375" s="5" t="e">
        <f t="shared" si="74"/>
        <v>#DIV/0!</v>
      </c>
      <c r="I375" s="5" t="e">
        <f t="shared" si="75"/>
        <v>#DIV/0!</v>
      </c>
    </row>
    <row r="376" spans="1:9" ht="25.5" x14ac:dyDescent="0.25">
      <c r="A376" s="12" t="s">
        <v>416</v>
      </c>
      <c r="B376" s="1" t="s">
        <v>20</v>
      </c>
      <c r="C376" s="2" t="s">
        <v>514</v>
      </c>
      <c r="D376" s="1" t="s">
        <v>44</v>
      </c>
      <c r="E376" s="3">
        <v>40</v>
      </c>
      <c r="F376" s="4"/>
      <c r="G376" s="4">
        <f t="shared" si="73"/>
        <v>0</v>
      </c>
      <c r="H376" s="5" t="e">
        <f t="shared" si="74"/>
        <v>#DIV/0!</v>
      </c>
      <c r="I376" s="5" t="e">
        <f t="shared" si="75"/>
        <v>#DIV/0!</v>
      </c>
    </row>
    <row r="377" spans="1:9" x14ac:dyDescent="0.25">
      <c r="A377" s="12" t="s">
        <v>417</v>
      </c>
      <c r="B377" s="1" t="s">
        <v>20</v>
      </c>
      <c r="C377" s="2" t="s">
        <v>516</v>
      </c>
      <c r="D377" s="1" t="s">
        <v>44</v>
      </c>
      <c r="E377" s="3">
        <v>560</v>
      </c>
      <c r="F377" s="4"/>
      <c r="G377" s="4">
        <f t="shared" ref="G377" si="76">E377*F377</f>
        <v>0</v>
      </c>
      <c r="H377" s="5" t="e">
        <f t="shared" si="69"/>
        <v>#DIV/0!</v>
      </c>
      <c r="I377" s="5" t="e">
        <f t="shared" ref="I377" si="77">G377/$G$453</f>
        <v>#DIV/0!</v>
      </c>
    </row>
    <row r="378" spans="1:9" ht="38.25" x14ac:dyDescent="0.25">
      <c r="A378" s="12" t="s">
        <v>418</v>
      </c>
      <c r="B378" s="1">
        <v>90100</v>
      </c>
      <c r="C378" s="2" t="s">
        <v>371</v>
      </c>
      <c r="D378" s="1" t="s">
        <v>40</v>
      </c>
      <c r="E378" s="3">
        <v>150</v>
      </c>
      <c r="F378" s="4"/>
      <c r="G378" s="4">
        <f t="shared" ref="G378:G387" si="78">E378*F378</f>
        <v>0</v>
      </c>
      <c r="H378" s="5" t="e">
        <f t="shared" si="69"/>
        <v>#DIV/0!</v>
      </c>
      <c r="I378" s="5" t="e">
        <f t="shared" si="70"/>
        <v>#DIV/0!</v>
      </c>
    </row>
    <row r="379" spans="1:9" ht="25.5" x14ac:dyDescent="0.25">
      <c r="A379" s="12" t="s">
        <v>419</v>
      </c>
      <c r="B379" s="1">
        <v>94098</v>
      </c>
      <c r="C379" s="2" t="s">
        <v>372</v>
      </c>
      <c r="D379" s="1" t="s">
        <v>16</v>
      </c>
      <c r="E379" s="3">
        <v>60</v>
      </c>
      <c r="F379" s="4"/>
      <c r="G379" s="4">
        <f t="shared" si="78"/>
        <v>0</v>
      </c>
      <c r="H379" s="5" t="e">
        <f t="shared" si="69"/>
        <v>#DIV/0!</v>
      </c>
      <c r="I379" s="5" t="e">
        <f t="shared" si="70"/>
        <v>#DIV/0!</v>
      </c>
    </row>
    <row r="380" spans="1:9" ht="25.5" x14ac:dyDescent="0.25">
      <c r="A380" s="12" t="s">
        <v>420</v>
      </c>
      <c r="B380" s="1">
        <v>94104</v>
      </c>
      <c r="C380" s="2" t="s">
        <v>373</v>
      </c>
      <c r="D380" s="1" t="s">
        <v>40</v>
      </c>
      <c r="E380" s="3">
        <v>3</v>
      </c>
      <c r="F380" s="4"/>
      <c r="G380" s="4">
        <f t="shared" si="78"/>
        <v>0</v>
      </c>
      <c r="H380" s="5" t="e">
        <f t="shared" si="69"/>
        <v>#DIV/0!</v>
      </c>
      <c r="I380" s="5" t="e">
        <f t="shared" si="70"/>
        <v>#DIV/0!</v>
      </c>
    </row>
    <row r="381" spans="1:9" ht="25.5" x14ac:dyDescent="0.25">
      <c r="A381" s="12" t="s">
        <v>421</v>
      </c>
      <c r="B381" s="1">
        <v>94105</v>
      </c>
      <c r="C381" s="2" t="s">
        <v>374</v>
      </c>
      <c r="D381" s="1" t="s">
        <v>40</v>
      </c>
      <c r="E381" s="3">
        <v>3</v>
      </c>
      <c r="F381" s="4"/>
      <c r="G381" s="4">
        <f t="shared" si="78"/>
        <v>0</v>
      </c>
      <c r="H381" s="5" t="e">
        <f t="shared" si="69"/>
        <v>#DIV/0!</v>
      </c>
      <c r="I381" s="5" t="e">
        <f t="shared" si="70"/>
        <v>#DIV/0!</v>
      </c>
    </row>
    <row r="382" spans="1:9" ht="25.5" x14ac:dyDescent="0.25">
      <c r="A382" s="12" t="s">
        <v>422</v>
      </c>
      <c r="B382" s="1">
        <v>97894</v>
      </c>
      <c r="C382" s="2" t="s">
        <v>431</v>
      </c>
      <c r="D382" s="1" t="s">
        <v>34</v>
      </c>
      <c r="E382" s="3">
        <v>5</v>
      </c>
      <c r="F382" s="4"/>
      <c r="G382" s="4">
        <f t="shared" si="78"/>
        <v>0</v>
      </c>
      <c r="H382" s="5" t="e">
        <f t="shared" si="69"/>
        <v>#DIV/0!</v>
      </c>
      <c r="I382" s="5" t="e">
        <f t="shared" si="70"/>
        <v>#DIV/0!</v>
      </c>
    </row>
    <row r="383" spans="1:9" ht="38.25" x14ac:dyDescent="0.25">
      <c r="A383" s="12" t="s">
        <v>423</v>
      </c>
      <c r="B383" s="1">
        <v>83627</v>
      </c>
      <c r="C383" s="2" t="s">
        <v>379</v>
      </c>
      <c r="D383" s="1" t="s">
        <v>34</v>
      </c>
      <c r="E383" s="3">
        <v>5</v>
      </c>
      <c r="F383" s="4"/>
      <c r="G383" s="4">
        <f t="shared" ref="G383" si="79">E383*F383</f>
        <v>0</v>
      </c>
      <c r="H383" s="5" t="e">
        <f t="shared" si="69"/>
        <v>#DIV/0!</v>
      </c>
      <c r="I383" s="5" t="e">
        <f t="shared" si="70"/>
        <v>#DIV/0!</v>
      </c>
    </row>
    <row r="384" spans="1:9" ht="25.5" x14ac:dyDescent="0.25">
      <c r="A384" s="12" t="s">
        <v>490</v>
      </c>
      <c r="B384" s="1">
        <v>93010</v>
      </c>
      <c r="C384" s="2" t="s">
        <v>466</v>
      </c>
      <c r="D384" s="1" t="s">
        <v>44</v>
      </c>
      <c r="E384" s="3">
        <v>60</v>
      </c>
      <c r="F384" s="4"/>
      <c r="G384" s="4">
        <f t="shared" si="78"/>
        <v>0</v>
      </c>
      <c r="H384" s="5" t="e">
        <f t="shared" si="69"/>
        <v>#DIV/0!</v>
      </c>
      <c r="I384" s="5" t="e">
        <f t="shared" si="70"/>
        <v>#DIV/0!</v>
      </c>
    </row>
    <row r="385" spans="1:9" ht="25.5" x14ac:dyDescent="0.25">
      <c r="A385" s="12" t="s">
        <v>491</v>
      </c>
      <c r="B385" s="1">
        <v>92986</v>
      </c>
      <c r="C385" s="2" t="s">
        <v>501</v>
      </c>
      <c r="D385" s="1" t="s">
        <v>44</v>
      </c>
      <c r="E385" s="3">
        <v>400</v>
      </c>
      <c r="F385" s="4"/>
      <c r="G385" s="4">
        <f t="shared" ref="G385" si="80">E385*F385</f>
        <v>0</v>
      </c>
      <c r="H385" s="5" t="e">
        <f t="shared" ref="H385" si="81">G385/$G$399</f>
        <v>#DIV/0!</v>
      </c>
      <c r="I385" s="5" t="e">
        <f t="shared" ref="I385" si="82">G385/$G$453</f>
        <v>#DIV/0!</v>
      </c>
    </row>
    <row r="386" spans="1:9" ht="25.5" x14ac:dyDescent="0.25">
      <c r="A386" s="12" t="s">
        <v>492</v>
      </c>
      <c r="B386" s="1">
        <v>92984</v>
      </c>
      <c r="C386" s="2" t="s">
        <v>502</v>
      </c>
      <c r="D386" s="1" t="s">
        <v>44</v>
      </c>
      <c r="E386" s="3">
        <v>260</v>
      </c>
      <c r="F386" s="4"/>
      <c r="G386" s="4">
        <f t="shared" si="78"/>
        <v>0</v>
      </c>
      <c r="H386" s="5" t="e">
        <f t="shared" si="69"/>
        <v>#DIV/0!</v>
      </c>
      <c r="I386" s="5" t="e">
        <f t="shared" si="70"/>
        <v>#DIV/0!</v>
      </c>
    </row>
    <row r="387" spans="1:9" ht="38.25" x14ac:dyDescent="0.25">
      <c r="A387" s="12" t="s">
        <v>493</v>
      </c>
      <c r="B387" s="1" t="s">
        <v>435</v>
      </c>
      <c r="C387" s="2" t="s">
        <v>436</v>
      </c>
      <c r="D387" s="1" t="s">
        <v>34</v>
      </c>
      <c r="E387" s="3">
        <v>1</v>
      </c>
      <c r="F387" s="4"/>
      <c r="G387" s="4">
        <f t="shared" si="78"/>
        <v>0</v>
      </c>
      <c r="H387" s="5" t="e">
        <f t="shared" si="69"/>
        <v>#DIV/0!</v>
      </c>
      <c r="I387" s="5" t="e">
        <f t="shared" si="70"/>
        <v>#DIV/0!</v>
      </c>
    </row>
    <row r="388" spans="1:9" ht="15" x14ac:dyDescent="0.25">
      <c r="A388" s="21"/>
      <c r="B388" s="21"/>
      <c r="C388" s="16" t="s">
        <v>432</v>
      </c>
      <c r="D388" s="21"/>
      <c r="E388" s="21"/>
      <c r="F388" s="21"/>
      <c r="G388" s="21"/>
      <c r="H388" s="21"/>
      <c r="I388" s="21"/>
    </row>
    <row r="389" spans="1:9" ht="25.5" x14ac:dyDescent="0.25">
      <c r="A389" s="12" t="s">
        <v>494</v>
      </c>
      <c r="B389" s="1">
        <v>97894</v>
      </c>
      <c r="C389" s="2" t="s">
        <v>431</v>
      </c>
      <c r="D389" s="1" t="s">
        <v>34</v>
      </c>
      <c r="E389" s="3">
        <v>2</v>
      </c>
      <c r="F389" s="4"/>
      <c r="G389" s="4">
        <f>F389*E389</f>
        <v>0</v>
      </c>
      <c r="H389" s="4" t="e">
        <f>G389/$G$399</f>
        <v>#DIV/0!</v>
      </c>
      <c r="I389" s="4" t="e">
        <f>G389/$G$453</f>
        <v>#DIV/0!</v>
      </c>
    </row>
    <row r="390" spans="1:9" ht="38.25" x14ac:dyDescent="0.25">
      <c r="A390" s="12" t="s">
        <v>495</v>
      </c>
      <c r="B390" s="1">
        <v>83627</v>
      </c>
      <c r="C390" s="2" t="s">
        <v>379</v>
      </c>
      <c r="D390" s="1" t="s">
        <v>34</v>
      </c>
      <c r="E390" s="3">
        <v>2</v>
      </c>
      <c r="F390" s="4"/>
      <c r="G390" s="4">
        <f t="shared" ref="G390:G397" si="83">F390*E390</f>
        <v>0</v>
      </c>
      <c r="H390" s="4" t="e">
        <f t="shared" ref="H390:H397" si="84">G390/$G$399</f>
        <v>#DIV/0!</v>
      </c>
      <c r="I390" s="4" t="e">
        <f t="shared" ref="I390:I397" si="85">G390/$G$453</f>
        <v>#DIV/0!</v>
      </c>
    </row>
    <row r="391" spans="1:9" ht="25.5" x14ac:dyDescent="0.25">
      <c r="A391" s="12" t="s">
        <v>496</v>
      </c>
      <c r="B391" s="1">
        <v>93010</v>
      </c>
      <c r="C391" s="2" t="s">
        <v>466</v>
      </c>
      <c r="D391" s="1" t="s">
        <v>44</v>
      </c>
      <c r="E391" s="3">
        <v>175</v>
      </c>
      <c r="F391" s="4"/>
      <c r="G391" s="4">
        <f t="shared" si="83"/>
        <v>0</v>
      </c>
      <c r="H391" s="4" t="e">
        <f t="shared" si="84"/>
        <v>#DIV/0!</v>
      </c>
      <c r="I391" s="4" t="e">
        <f t="shared" si="85"/>
        <v>#DIV/0!</v>
      </c>
    </row>
    <row r="392" spans="1:9" ht="38.25" x14ac:dyDescent="0.25">
      <c r="A392" s="12" t="s">
        <v>497</v>
      </c>
      <c r="B392" s="1">
        <v>90100</v>
      </c>
      <c r="C392" s="2" t="s">
        <v>371</v>
      </c>
      <c r="D392" s="1" t="s">
        <v>40</v>
      </c>
      <c r="E392" s="3">
        <v>5.2</v>
      </c>
      <c r="F392" s="4"/>
      <c r="G392" s="4">
        <f t="shared" si="83"/>
        <v>0</v>
      </c>
      <c r="H392" s="4" t="e">
        <f t="shared" si="84"/>
        <v>#DIV/0!</v>
      </c>
      <c r="I392" s="4" t="e">
        <f t="shared" si="85"/>
        <v>#DIV/0!</v>
      </c>
    </row>
    <row r="393" spans="1:9" ht="25.5" x14ac:dyDescent="0.25">
      <c r="A393" s="12" t="s">
        <v>498</v>
      </c>
      <c r="B393" s="1">
        <v>94098</v>
      </c>
      <c r="C393" s="2" t="s">
        <v>372</v>
      </c>
      <c r="D393" s="1" t="s">
        <v>16</v>
      </c>
      <c r="E393" s="3">
        <v>5</v>
      </c>
      <c r="F393" s="4"/>
      <c r="G393" s="4">
        <f t="shared" si="83"/>
        <v>0</v>
      </c>
      <c r="H393" s="4" t="e">
        <f t="shared" si="84"/>
        <v>#DIV/0!</v>
      </c>
      <c r="I393" s="4" t="e">
        <f t="shared" si="85"/>
        <v>#DIV/0!</v>
      </c>
    </row>
    <row r="394" spans="1:9" ht="25.5" x14ac:dyDescent="0.25">
      <c r="A394" s="12" t="s">
        <v>500</v>
      </c>
      <c r="B394" s="1">
        <v>94104</v>
      </c>
      <c r="C394" s="2" t="s">
        <v>373</v>
      </c>
      <c r="D394" s="1" t="s">
        <v>40</v>
      </c>
      <c r="E394" s="3">
        <v>0.3</v>
      </c>
      <c r="F394" s="4"/>
      <c r="G394" s="4">
        <f t="shared" si="83"/>
        <v>0</v>
      </c>
      <c r="H394" s="4" t="e">
        <f t="shared" si="84"/>
        <v>#DIV/0!</v>
      </c>
      <c r="I394" s="4" t="e">
        <f t="shared" si="85"/>
        <v>#DIV/0!</v>
      </c>
    </row>
    <row r="395" spans="1:9" ht="25.5" x14ac:dyDescent="0.25">
      <c r="A395" s="12" t="s">
        <v>517</v>
      </c>
      <c r="B395" s="1">
        <v>94105</v>
      </c>
      <c r="C395" s="2" t="s">
        <v>374</v>
      </c>
      <c r="D395" s="1" t="s">
        <v>40</v>
      </c>
      <c r="E395" s="3">
        <v>0.3</v>
      </c>
      <c r="F395" s="4"/>
      <c r="G395" s="4">
        <f t="shared" si="83"/>
        <v>0</v>
      </c>
      <c r="H395" s="4" t="e">
        <f t="shared" si="84"/>
        <v>#DIV/0!</v>
      </c>
      <c r="I395" s="4" t="e">
        <f t="shared" si="85"/>
        <v>#DIV/0!</v>
      </c>
    </row>
    <row r="396" spans="1:9" ht="25.5" x14ac:dyDescent="0.25">
      <c r="A396" s="12" t="s">
        <v>518</v>
      </c>
      <c r="B396" s="1">
        <v>98400</v>
      </c>
      <c r="C396" s="2" t="s">
        <v>499</v>
      </c>
      <c r="D396" s="1" t="s">
        <v>44</v>
      </c>
      <c r="E396" s="3">
        <v>64</v>
      </c>
      <c r="F396" s="4"/>
      <c r="G396" s="4">
        <f t="shared" si="83"/>
        <v>0</v>
      </c>
      <c r="H396" s="4" t="e">
        <f t="shared" si="84"/>
        <v>#DIV/0!</v>
      </c>
      <c r="I396" s="4" t="e">
        <f t="shared" si="85"/>
        <v>#DIV/0!</v>
      </c>
    </row>
    <row r="397" spans="1:9" x14ac:dyDescent="0.25">
      <c r="A397" s="12" t="s">
        <v>519</v>
      </c>
      <c r="B397" s="1" t="s">
        <v>20</v>
      </c>
      <c r="C397" s="2" t="s">
        <v>525</v>
      </c>
      <c r="D397" s="1" t="s">
        <v>44</v>
      </c>
      <c r="E397" s="3">
        <v>64</v>
      </c>
      <c r="F397" s="4"/>
      <c r="G397" s="4">
        <f t="shared" si="83"/>
        <v>0</v>
      </c>
      <c r="H397" s="4" t="e">
        <f t="shared" si="84"/>
        <v>#DIV/0!</v>
      </c>
      <c r="I397" s="4" t="e">
        <f t="shared" si="85"/>
        <v>#DIV/0!</v>
      </c>
    </row>
    <row r="398" spans="1:9" ht="25.5" x14ac:dyDescent="0.25">
      <c r="A398" s="12" t="s">
        <v>520</v>
      </c>
      <c r="B398" s="1">
        <v>84676</v>
      </c>
      <c r="C398" s="2" t="s">
        <v>437</v>
      </c>
      <c r="D398" s="1" t="s">
        <v>34</v>
      </c>
      <c r="E398" s="3">
        <v>1</v>
      </c>
      <c r="F398" s="4"/>
      <c r="G398" s="4">
        <f>E398*F398</f>
        <v>0</v>
      </c>
      <c r="H398" s="5" t="e">
        <f>G398/$G$399</f>
        <v>#DIV/0!</v>
      </c>
      <c r="I398" s="5" t="e">
        <f>G398/$G$453</f>
        <v>#DIV/0!</v>
      </c>
    </row>
    <row r="399" spans="1:9" x14ac:dyDescent="0.25">
      <c r="A399" s="24"/>
      <c r="B399" s="24"/>
      <c r="C399" s="24"/>
      <c r="D399" s="24"/>
      <c r="E399" s="24"/>
      <c r="F399" s="13" t="s">
        <v>277</v>
      </c>
      <c r="G399" s="14">
        <f>SUM(G327:G331,G333:G338,G340:G345,G347:G357,G359:G368,G370:G387,G389:G398)</f>
        <v>0</v>
      </c>
      <c r="H399" s="15" t="e">
        <f>SUM(H327:H331,H333:H338,H340:H345,H347:H357,H359:H368,H370:H387,H389:H398)</f>
        <v>#DIV/0!</v>
      </c>
      <c r="I399" s="15" t="e">
        <f>G399/$G$453</f>
        <v>#DIV/0!</v>
      </c>
    </row>
    <row r="400" spans="1:9" ht="15" x14ac:dyDescent="0.25">
      <c r="A400" s="8">
        <v>6</v>
      </c>
      <c r="B400" s="11"/>
      <c r="C400" s="23" t="s">
        <v>280</v>
      </c>
      <c r="D400" s="23"/>
      <c r="E400" s="23"/>
      <c r="F400" s="23"/>
      <c r="G400" s="23"/>
      <c r="H400" s="23"/>
      <c r="I400" s="23"/>
    </row>
    <row r="401" spans="1:9" ht="15" x14ac:dyDescent="0.25">
      <c r="A401" s="21"/>
      <c r="B401" s="21"/>
      <c r="C401" s="16" t="s">
        <v>279</v>
      </c>
      <c r="D401" s="21"/>
      <c r="E401" s="21"/>
      <c r="F401" s="21"/>
      <c r="G401" s="21"/>
      <c r="H401" s="21"/>
      <c r="I401" s="21"/>
    </row>
    <row r="402" spans="1:9" ht="25.5" x14ac:dyDescent="0.25">
      <c r="A402" s="12" t="s">
        <v>308</v>
      </c>
      <c r="B402" s="1" t="s">
        <v>356</v>
      </c>
      <c r="C402" s="2" t="s">
        <v>357</v>
      </c>
      <c r="D402" s="1" t="s">
        <v>40</v>
      </c>
      <c r="E402" s="3">
        <v>1000</v>
      </c>
      <c r="F402" s="4"/>
      <c r="G402" s="4">
        <f t="shared" ref="G402:G408" si="86">E402*F402</f>
        <v>0</v>
      </c>
      <c r="H402" s="5" t="e">
        <f t="shared" ref="H402:H408" si="87">G402/$G$448</f>
        <v>#DIV/0!</v>
      </c>
      <c r="I402" s="5" t="e">
        <f t="shared" ref="I402:I408" si="88">G402/$G$453</f>
        <v>#DIV/0!</v>
      </c>
    </row>
    <row r="403" spans="1:9" ht="25.5" x14ac:dyDescent="0.25">
      <c r="A403" s="12" t="s">
        <v>369</v>
      </c>
      <c r="B403" s="1">
        <v>72894</v>
      </c>
      <c r="C403" s="2" t="s">
        <v>361</v>
      </c>
      <c r="D403" s="1" t="s">
        <v>40</v>
      </c>
      <c r="E403" s="3">
        <v>1300</v>
      </c>
      <c r="F403" s="4"/>
      <c r="G403" s="4">
        <f t="shared" si="86"/>
        <v>0</v>
      </c>
      <c r="H403" s="5" t="e">
        <f t="shared" si="87"/>
        <v>#DIV/0!</v>
      </c>
      <c r="I403" s="5" t="e">
        <f t="shared" si="88"/>
        <v>#DIV/0!</v>
      </c>
    </row>
    <row r="404" spans="1:9" ht="25.5" x14ac:dyDescent="0.25">
      <c r="A404" s="12" t="s">
        <v>309</v>
      </c>
      <c r="B404" s="1">
        <v>96397</v>
      </c>
      <c r="C404" s="2" t="s">
        <v>358</v>
      </c>
      <c r="D404" s="1" t="s">
        <v>40</v>
      </c>
      <c r="E404" s="3">
        <v>1000</v>
      </c>
      <c r="F404" s="4"/>
      <c r="G404" s="4">
        <f t="shared" si="86"/>
        <v>0</v>
      </c>
      <c r="H404" s="5" t="e">
        <f t="shared" si="87"/>
        <v>#DIV/0!</v>
      </c>
      <c r="I404" s="5" t="e">
        <f t="shared" si="88"/>
        <v>#DIV/0!</v>
      </c>
    </row>
    <row r="405" spans="1:9" ht="25.5" x14ac:dyDescent="0.25">
      <c r="A405" s="12" t="s">
        <v>310</v>
      </c>
      <c r="B405" s="1">
        <v>96002</v>
      </c>
      <c r="C405" s="2" t="s">
        <v>506</v>
      </c>
      <c r="D405" s="1" t="s">
        <v>16</v>
      </c>
      <c r="E405" s="3">
        <v>1850</v>
      </c>
      <c r="F405" s="4"/>
      <c r="G405" s="4">
        <f t="shared" ref="G405" si="89">E405*F405</f>
        <v>0</v>
      </c>
      <c r="H405" s="5" t="e">
        <f t="shared" ref="H405" si="90">G405/$G$448</f>
        <v>#DIV/0!</v>
      </c>
      <c r="I405" s="5" t="e">
        <f t="shared" ref="I405" si="91">G405/$G$453</f>
        <v>#DIV/0!</v>
      </c>
    </row>
    <row r="406" spans="1:9" ht="25.5" x14ac:dyDescent="0.25">
      <c r="A406" s="12" t="s">
        <v>311</v>
      </c>
      <c r="B406" s="1">
        <v>97805</v>
      </c>
      <c r="C406" s="2" t="s">
        <v>321</v>
      </c>
      <c r="D406" s="1" t="s">
        <v>16</v>
      </c>
      <c r="E406" s="3">
        <v>4200</v>
      </c>
      <c r="F406" s="4"/>
      <c r="G406" s="4">
        <f t="shared" si="86"/>
        <v>0</v>
      </c>
      <c r="H406" s="5" t="e">
        <f t="shared" si="87"/>
        <v>#DIV/0!</v>
      </c>
      <c r="I406" s="5" t="e">
        <f t="shared" si="88"/>
        <v>#DIV/0!</v>
      </c>
    </row>
    <row r="407" spans="1:9" ht="25.5" x14ac:dyDescent="0.25">
      <c r="A407" s="12" t="s">
        <v>312</v>
      </c>
      <c r="B407" s="1">
        <v>94999</v>
      </c>
      <c r="C407" s="2" t="s">
        <v>320</v>
      </c>
      <c r="D407" s="1" t="s">
        <v>16</v>
      </c>
      <c r="E407" s="3">
        <v>420</v>
      </c>
      <c r="F407" s="4"/>
      <c r="G407" s="4">
        <f t="shared" si="86"/>
        <v>0</v>
      </c>
      <c r="H407" s="5" t="e">
        <f t="shared" si="87"/>
        <v>#DIV/0!</v>
      </c>
      <c r="I407" s="5" t="e">
        <f t="shared" si="88"/>
        <v>#DIV/0!</v>
      </c>
    </row>
    <row r="408" spans="1:9" ht="25.5" x14ac:dyDescent="0.25">
      <c r="A408" s="12" t="s">
        <v>313</v>
      </c>
      <c r="B408" s="1">
        <v>72947</v>
      </c>
      <c r="C408" s="2" t="s">
        <v>319</v>
      </c>
      <c r="D408" s="1" t="s">
        <v>16</v>
      </c>
      <c r="E408" s="3">
        <v>1000</v>
      </c>
      <c r="F408" s="4"/>
      <c r="G408" s="4">
        <f t="shared" si="86"/>
        <v>0</v>
      </c>
      <c r="H408" s="5" t="e">
        <f t="shared" si="87"/>
        <v>#DIV/0!</v>
      </c>
      <c r="I408" s="5" t="e">
        <f t="shared" si="88"/>
        <v>#DIV/0!</v>
      </c>
    </row>
    <row r="409" spans="1:9" ht="15" x14ac:dyDescent="0.25">
      <c r="A409" s="21"/>
      <c r="B409" s="21"/>
      <c r="C409" s="16" t="s">
        <v>281</v>
      </c>
      <c r="D409" s="21"/>
      <c r="E409" s="21"/>
      <c r="F409" s="21"/>
      <c r="G409" s="21"/>
      <c r="H409" s="21"/>
      <c r="I409" s="21"/>
    </row>
    <row r="410" spans="1:9" ht="38.25" x14ac:dyDescent="0.25">
      <c r="A410" s="12" t="s">
        <v>314</v>
      </c>
      <c r="B410" s="1">
        <v>94273</v>
      </c>
      <c r="C410" s="2" t="s">
        <v>329</v>
      </c>
      <c r="D410" s="1" t="s">
        <v>44</v>
      </c>
      <c r="E410" s="3">
        <v>570</v>
      </c>
      <c r="F410" s="4"/>
      <c r="G410" s="4">
        <f t="shared" ref="G410:G417" si="92">E410*F410</f>
        <v>0</v>
      </c>
      <c r="H410" s="5" t="e">
        <f t="shared" ref="H410:H417" si="93">G410/$G$448</f>
        <v>#DIV/0!</v>
      </c>
      <c r="I410" s="5" t="e">
        <f t="shared" ref="I410:I417" si="94">G410/$G$453</f>
        <v>#DIV/0!</v>
      </c>
    </row>
    <row r="411" spans="1:9" ht="25.5" x14ac:dyDescent="0.25">
      <c r="A411" s="12" t="s">
        <v>315</v>
      </c>
      <c r="B411" s="1">
        <v>94281</v>
      </c>
      <c r="C411" s="2" t="s">
        <v>368</v>
      </c>
      <c r="D411" s="1" t="s">
        <v>44</v>
      </c>
      <c r="E411" s="3">
        <v>570</v>
      </c>
      <c r="F411" s="4"/>
      <c r="G411" s="4">
        <f t="shared" si="92"/>
        <v>0</v>
      </c>
      <c r="H411" s="5" t="e">
        <f t="shared" si="93"/>
        <v>#DIV/0!</v>
      </c>
      <c r="I411" s="5" t="e">
        <f t="shared" si="94"/>
        <v>#DIV/0!</v>
      </c>
    </row>
    <row r="412" spans="1:9" ht="24.75" customHeight="1" x14ac:dyDescent="0.25">
      <c r="A412" s="12" t="s">
        <v>324</v>
      </c>
      <c r="B412" s="1">
        <v>4748</v>
      </c>
      <c r="C412" s="2" t="s">
        <v>113</v>
      </c>
      <c r="D412" s="1" t="s">
        <v>40</v>
      </c>
      <c r="E412" s="3">
        <v>60</v>
      </c>
      <c r="F412" s="4"/>
      <c r="G412" s="4">
        <f t="shared" si="92"/>
        <v>0</v>
      </c>
      <c r="H412" s="5" t="e">
        <f t="shared" si="93"/>
        <v>#DIV/0!</v>
      </c>
      <c r="I412" s="5" t="e">
        <f t="shared" si="94"/>
        <v>#DIV/0!</v>
      </c>
    </row>
    <row r="413" spans="1:9" ht="25.5" x14ac:dyDescent="0.25">
      <c r="A413" s="12" t="s">
        <v>325</v>
      </c>
      <c r="B413" s="1">
        <v>94999</v>
      </c>
      <c r="C413" s="2" t="s">
        <v>320</v>
      </c>
      <c r="D413" s="1" t="s">
        <v>16</v>
      </c>
      <c r="E413" s="3">
        <v>630</v>
      </c>
      <c r="F413" s="4"/>
      <c r="G413" s="4">
        <f t="shared" si="92"/>
        <v>0</v>
      </c>
      <c r="H413" s="5" t="e">
        <f t="shared" si="93"/>
        <v>#DIV/0!</v>
      </c>
      <c r="I413" s="5" t="e">
        <f t="shared" si="94"/>
        <v>#DIV/0!</v>
      </c>
    </row>
    <row r="414" spans="1:9" ht="25.5" x14ac:dyDescent="0.25">
      <c r="A414" s="12" t="s">
        <v>326</v>
      </c>
      <c r="B414" s="1" t="s">
        <v>346</v>
      </c>
      <c r="C414" s="2" t="s">
        <v>347</v>
      </c>
      <c r="D414" s="1" t="s">
        <v>44</v>
      </c>
      <c r="E414" s="3">
        <v>110</v>
      </c>
      <c r="F414" s="4"/>
      <c r="G414" s="4">
        <f t="shared" si="92"/>
        <v>0</v>
      </c>
      <c r="H414" s="5" t="e">
        <f t="shared" si="93"/>
        <v>#DIV/0!</v>
      </c>
      <c r="I414" s="5" t="e">
        <f t="shared" si="94"/>
        <v>#DIV/0!</v>
      </c>
    </row>
    <row r="415" spans="1:9" ht="25.5" x14ac:dyDescent="0.25">
      <c r="A415" s="12" t="s">
        <v>327</v>
      </c>
      <c r="B415" s="1" t="s">
        <v>350</v>
      </c>
      <c r="C415" s="2" t="s">
        <v>351</v>
      </c>
      <c r="D415" s="1" t="s">
        <v>16</v>
      </c>
      <c r="E415" s="3">
        <v>50</v>
      </c>
      <c r="F415" s="4"/>
      <c r="G415" s="4">
        <f t="shared" si="92"/>
        <v>0</v>
      </c>
      <c r="H415" s="5" t="e">
        <f t="shared" si="93"/>
        <v>#DIV/0!</v>
      </c>
      <c r="I415" s="5" t="e">
        <f t="shared" si="94"/>
        <v>#DIV/0!</v>
      </c>
    </row>
    <row r="416" spans="1:9" ht="15" x14ac:dyDescent="0.25">
      <c r="A416" s="21"/>
      <c r="B416" s="21"/>
      <c r="C416" s="16" t="s">
        <v>509</v>
      </c>
      <c r="D416" s="21"/>
      <c r="E416" s="21"/>
      <c r="F416" s="21"/>
      <c r="G416" s="21"/>
      <c r="H416" s="21"/>
      <c r="I416" s="21"/>
    </row>
    <row r="417" spans="1:9" ht="25.5" x14ac:dyDescent="0.25">
      <c r="A417" s="12" t="s">
        <v>328</v>
      </c>
      <c r="B417" s="1">
        <v>92720</v>
      </c>
      <c r="C417" s="2" t="s">
        <v>105</v>
      </c>
      <c r="D417" s="1" t="s">
        <v>40</v>
      </c>
      <c r="E417" s="3">
        <v>32.5</v>
      </c>
      <c r="F417" s="4"/>
      <c r="G417" s="4">
        <f t="shared" si="92"/>
        <v>0</v>
      </c>
      <c r="H417" s="5" t="e">
        <f t="shared" si="93"/>
        <v>#DIV/0!</v>
      </c>
      <c r="I417" s="5" t="e">
        <f t="shared" si="94"/>
        <v>#DIV/0!</v>
      </c>
    </row>
    <row r="418" spans="1:9" ht="15" x14ac:dyDescent="0.25">
      <c r="A418" s="21"/>
      <c r="B418" s="21"/>
      <c r="C418" s="16" t="s">
        <v>282</v>
      </c>
      <c r="D418" s="21"/>
      <c r="E418" s="21"/>
      <c r="F418" s="21"/>
      <c r="G418" s="21"/>
      <c r="H418" s="21"/>
      <c r="I418" s="21"/>
    </row>
    <row r="419" spans="1:9" x14ac:dyDescent="0.25">
      <c r="A419" s="12" t="s">
        <v>331</v>
      </c>
      <c r="B419" s="1">
        <v>85180</v>
      </c>
      <c r="C419" s="2" t="s">
        <v>322</v>
      </c>
      <c r="D419" s="1" t="s">
        <v>16</v>
      </c>
      <c r="E419" s="3">
        <v>450</v>
      </c>
      <c r="F419" s="4"/>
      <c r="G419" s="4">
        <f t="shared" ref="G419:G430" si="95">E419*F419</f>
        <v>0</v>
      </c>
      <c r="H419" s="5" t="e">
        <f>G419/$G$448</f>
        <v>#DIV/0!</v>
      </c>
      <c r="I419" s="5" t="e">
        <f t="shared" ref="I419:I435" si="96">G419/$G$453</f>
        <v>#DIV/0!</v>
      </c>
    </row>
    <row r="420" spans="1:9" x14ac:dyDescent="0.25">
      <c r="A420" s="12" t="s">
        <v>332</v>
      </c>
      <c r="B420" s="1">
        <v>98516</v>
      </c>
      <c r="C420" s="2" t="s">
        <v>323</v>
      </c>
      <c r="D420" s="1" t="s">
        <v>34</v>
      </c>
      <c r="E420" s="3">
        <v>10</v>
      </c>
      <c r="F420" s="4"/>
      <c r="G420" s="4">
        <f t="shared" si="95"/>
        <v>0</v>
      </c>
      <c r="H420" s="5" t="e">
        <f>G420/$G$448</f>
        <v>#DIV/0!</v>
      </c>
      <c r="I420" s="5" t="e">
        <f t="shared" si="96"/>
        <v>#DIV/0!</v>
      </c>
    </row>
    <row r="421" spans="1:9" ht="38.25" x14ac:dyDescent="0.25">
      <c r="A421" s="12" t="s">
        <v>333</v>
      </c>
      <c r="B421" s="1">
        <v>90877</v>
      </c>
      <c r="C421" s="2" t="s">
        <v>96</v>
      </c>
      <c r="D421" s="1" t="s">
        <v>44</v>
      </c>
      <c r="E421" s="3">
        <v>33</v>
      </c>
      <c r="F421" s="4"/>
      <c r="G421" s="4">
        <f t="shared" si="95"/>
        <v>0</v>
      </c>
      <c r="H421" s="5" t="e">
        <f t="shared" ref="H421:H430" si="97">G421/$G$324</f>
        <v>#DIV/0!</v>
      </c>
      <c r="I421" s="5" t="e">
        <f t="shared" si="96"/>
        <v>#DIV/0!</v>
      </c>
    </row>
    <row r="422" spans="1:9" ht="25.5" x14ac:dyDescent="0.25">
      <c r="A422" s="12" t="s">
        <v>334</v>
      </c>
      <c r="B422" s="1">
        <v>95578</v>
      </c>
      <c r="C422" s="2" t="s">
        <v>99</v>
      </c>
      <c r="D422" s="1" t="s">
        <v>100</v>
      </c>
      <c r="E422" s="3">
        <v>150</v>
      </c>
      <c r="F422" s="4"/>
      <c r="G422" s="4">
        <f t="shared" si="95"/>
        <v>0</v>
      </c>
      <c r="H422" s="5" t="e">
        <f t="shared" si="97"/>
        <v>#DIV/0!</v>
      </c>
      <c r="I422" s="5" t="e">
        <f t="shared" si="96"/>
        <v>#DIV/0!</v>
      </c>
    </row>
    <row r="423" spans="1:9" ht="25.5" x14ac:dyDescent="0.25">
      <c r="A423" s="12" t="s">
        <v>335</v>
      </c>
      <c r="B423" s="1">
        <v>96522</v>
      </c>
      <c r="C423" s="2" t="s">
        <v>440</v>
      </c>
      <c r="D423" s="1" t="s">
        <v>40</v>
      </c>
      <c r="E423" s="3">
        <v>1</v>
      </c>
      <c r="F423" s="4"/>
      <c r="G423" s="4">
        <f t="shared" si="95"/>
        <v>0</v>
      </c>
      <c r="H423" s="5" t="e">
        <f t="shared" si="97"/>
        <v>#DIV/0!</v>
      </c>
      <c r="I423" s="5" t="e">
        <f t="shared" si="96"/>
        <v>#DIV/0!</v>
      </c>
    </row>
    <row r="424" spans="1:9" ht="25.5" x14ac:dyDescent="0.25">
      <c r="A424" s="12" t="s">
        <v>336</v>
      </c>
      <c r="B424" s="1">
        <v>96619</v>
      </c>
      <c r="C424" s="2" t="s">
        <v>439</v>
      </c>
      <c r="D424" s="1" t="s">
        <v>16</v>
      </c>
      <c r="E424" s="3">
        <v>1.5</v>
      </c>
      <c r="F424" s="4"/>
      <c r="G424" s="4">
        <f t="shared" si="95"/>
        <v>0</v>
      </c>
      <c r="H424" s="5" t="e">
        <f t="shared" si="97"/>
        <v>#DIV/0!</v>
      </c>
      <c r="I424" s="5" t="e">
        <f t="shared" si="96"/>
        <v>#DIV/0!</v>
      </c>
    </row>
    <row r="425" spans="1:9" ht="25.5" x14ac:dyDescent="0.25">
      <c r="A425" s="12" t="s">
        <v>337</v>
      </c>
      <c r="B425" s="1">
        <v>96546</v>
      </c>
      <c r="C425" s="2" t="s">
        <v>103</v>
      </c>
      <c r="D425" s="1" t="s">
        <v>100</v>
      </c>
      <c r="E425" s="3">
        <v>140</v>
      </c>
      <c r="F425" s="4"/>
      <c r="G425" s="4">
        <f t="shared" si="95"/>
        <v>0</v>
      </c>
      <c r="H425" s="5" t="e">
        <f t="shared" si="97"/>
        <v>#DIV/0!</v>
      </c>
      <c r="I425" s="5" t="e">
        <f t="shared" si="96"/>
        <v>#DIV/0!</v>
      </c>
    </row>
    <row r="426" spans="1:9" ht="25.5" x14ac:dyDescent="0.25">
      <c r="A426" s="12" t="s">
        <v>338</v>
      </c>
      <c r="B426" s="1">
        <v>96524</v>
      </c>
      <c r="C426" s="2" t="s">
        <v>101</v>
      </c>
      <c r="D426" s="1" t="s">
        <v>40</v>
      </c>
      <c r="E426" s="3">
        <v>8</v>
      </c>
      <c r="F426" s="4"/>
      <c r="G426" s="4">
        <f t="shared" si="95"/>
        <v>0</v>
      </c>
      <c r="H426" s="5" t="e">
        <f t="shared" si="97"/>
        <v>#DIV/0!</v>
      </c>
      <c r="I426" s="5" t="e">
        <f t="shared" si="96"/>
        <v>#DIV/0!</v>
      </c>
    </row>
    <row r="427" spans="1:9" ht="25.5" x14ac:dyDescent="0.25">
      <c r="A427" s="12" t="s">
        <v>339</v>
      </c>
      <c r="B427" s="1">
        <v>68053</v>
      </c>
      <c r="C427" s="2" t="s">
        <v>114</v>
      </c>
      <c r="D427" s="1" t="s">
        <v>16</v>
      </c>
      <c r="E427" s="3">
        <v>100</v>
      </c>
      <c r="F427" s="4"/>
      <c r="G427" s="4">
        <f t="shared" si="95"/>
        <v>0</v>
      </c>
      <c r="H427" s="5" t="e">
        <f t="shared" si="97"/>
        <v>#DIV/0!</v>
      </c>
      <c r="I427" s="5" t="e">
        <f t="shared" si="96"/>
        <v>#DIV/0!</v>
      </c>
    </row>
    <row r="428" spans="1:9" ht="25.5" x14ac:dyDescent="0.25">
      <c r="A428" s="12" t="s">
        <v>340</v>
      </c>
      <c r="B428" s="1">
        <v>96546</v>
      </c>
      <c r="C428" s="2" t="s">
        <v>103</v>
      </c>
      <c r="D428" s="1" t="s">
        <v>100</v>
      </c>
      <c r="E428" s="3">
        <v>1120</v>
      </c>
      <c r="F428" s="4"/>
      <c r="G428" s="4">
        <f t="shared" si="95"/>
        <v>0</v>
      </c>
      <c r="H428" s="5" t="e">
        <f t="shared" si="97"/>
        <v>#DIV/0!</v>
      </c>
      <c r="I428" s="5" t="e">
        <f t="shared" si="96"/>
        <v>#DIV/0!</v>
      </c>
    </row>
    <row r="429" spans="1:9" ht="25.5" x14ac:dyDescent="0.25">
      <c r="A429" s="12" t="s">
        <v>341</v>
      </c>
      <c r="B429" s="1">
        <v>96557</v>
      </c>
      <c r="C429" s="2" t="s">
        <v>102</v>
      </c>
      <c r="D429" s="1" t="s">
        <v>40</v>
      </c>
      <c r="E429" s="3">
        <v>9</v>
      </c>
      <c r="F429" s="4"/>
      <c r="G429" s="4">
        <f t="shared" si="95"/>
        <v>0</v>
      </c>
      <c r="H429" s="5" t="e">
        <f t="shared" si="97"/>
        <v>#DIV/0!</v>
      </c>
      <c r="I429" s="5" t="e">
        <f t="shared" si="96"/>
        <v>#DIV/0!</v>
      </c>
    </row>
    <row r="430" spans="1:9" ht="25.5" x14ac:dyDescent="0.25">
      <c r="A430" s="12" t="s">
        <v>342</v>
      </c>
      <c r="B430" s="1">
        <v>98562</v>
      </c>
      <c r="C430" s="2" t="s">
        <v>115</v>
      </c>
      <c r="D430" s="1" t="s">
        <v>16</v>
      </c>
      <c r="E430" s="3">
        <v>100</v>
      </c>
      <c r="F430" s="4"/>
      <c r="G430" s="4">
        <f t="shared" si="95"/>
        <v>0</v>
      </c>
      <c r="H430" s="5" t="e">
        <f t="shared" si="97"/>
        <v>#DIV/0!</v>
      </c>
      <c r="I430" s="5" t="e">
        <f t="shared" si="96"/>
        <v>#DIV/0!</v>
      </c>
    </row>
    <row r="431" spans="1:9" ht="38.25" x14ac:dyDescent="0.25">
      <c r="A431" s="12" t="s">
        <v>343</v>
      </c>
      <c r="B431" s="1">
        <v>87469</v>
      </c>
      <c r="C431" s="2" t="s">
        <v>286</v>
      </c>
      <c r="D431" s="1" t="s">
        <v>16</v>
      </c>
      <c r="E431" s="3">
        <v>320</v>
      </c>
      <c r="F431" s="4"/>
      <c r="G431" s="4">
        <f>E431*F431</f>
        <v>0</v>
      </c>
      <c r="H431" s="5" t="e">
        <f>G431/$G$448</f>
        <v>#DIV/0!</v>
      </c>
      <c r="I431" s="5" t="e">
        <f t="shared" si="96"/>
        <v>#DIV/0!</v>
      </c>
    </row>
    <row r="432" spans="1:9" ht="38.25" x14ac:dyDescent="0.25">
      <c r="A432" s="12" t="s">
        <v>348</v>
      </c>
      <c r="B432" s="1">
        <v>87905</v>
      </c>
      <c r="C432" s="2" t="s">
        <v>144</v>
      </c>
      <c r="D432" s="1" t="s">
        <v>16</v>
      </c>
      <c r="E432" s="3">
        <v>320</v>
      </c>
      <c r="F432" s="4"/>
      <c r="G432" s="4">
        <f>E432*F432</f>
        <v>0</v>
      </c>
      <c r="H432" s="5" t="e">
        <f>G432/$G$448</f>
        <v>#DIV/0!</v>
      </c>
      <c r="I432" s="5" t="e">
        <f t="shared" si="96"/>
        <v>#DIV/0!</v>
      </c>
    </row>
    <row r="433" spans="1:9" ht="38.25" x14ac:dyDescent="0.25">
      <c r="A433" s="12" t="s">
        <v>349</v>
      </c>
      <c r="B433" s="1">
        <v>87775</v>
      </c>
      <c r="C433" s="2" t="s">
        <v>145</v>
      </c>
      <c r="D433" s="1" t="s">
        <v>16</v>
      </c>
      <c r="E433" s="3">
        <v>320</v>
      </c>
      <c r="F433" s="4"/>
      <c r="G433" s="4">
        <f>E433*F433</f>
        <v>0</v>
      </c>
      <c r="H433" s="5" t="e">
        <f>G433/$G$448</f>
        <v>#DIV/0!</v>
      </c>
      <c r="I433" s="5" t="e">
        <f t="shared" si="96"/>
        <v>#DIV/0!</v>
      </c>
    </row>
    <row r="434" spans="1:9" x14ac:dyDescent="0.25">
      <c r="A434" s="12" t="s">
        <v>367</v>
      </c>
      <c r="B434" s="1">
        <v>5998</v>
      </c>
      <c r="C434" s="2" t="s">
        <v>146</v>
      </c>
      <c r="D434" s="1" t="s">
        <v>16</v>
      </c>
      <c r="E434" s="3">
        <v>320</v>
      </c>
      <c r="F434" s="4"/>
      <c r="G434" s="4">
        <f>E434*F434</f>
        <v>0</v>
      </c>
      <c r="H434" s="5" t="e">
        <f>G434/$G$448</f>
        <v>#DIV/0!</v>
      </c>
      <c r="I434" s="5" t="e">
        <f t="shared" si="96"/>
        <v>#DIV/0!</v>
      </c>
    </row>
    <row r="435" spans="1:9" ht="25.5" x14ac:dyDescent="0.25">
      <c r="A435" s="12" t="s">
        <v>483</v>
      </c>
      <c r="B435" s="1">
        <v>88493</v>
      </c>
      <c r="C435" s="2" t="s">
        <v>147</v>
      </c>
      <c r="D435" s="1" t="s">
        <v>16</v>
      </c>
      <c r="E435" s="3">
        <v>320</v>
      </c>
      <c r="F435" s="4"/>
      <c r="G435" s="4">
        <f>E435*F435</f>
        <v>0</v>
      </c>
      <c r="H435" s="5" t="e">
        <f>G435/$G$448</f>
        <v>#DIV/0!</v>
      </c>
      <c r="I435" s="5" t="e">
        <f t="shared" si="96"/>
        <v>#DIV/0!</v>
      </c>
    </row>
    <row r="436" spans="1:9" ht="15" x14ac:dyDescent="0.25">
      <c r="A436" s="21"/>
      <c r="B436" s="21"/>
      <c r="C436" s="16" t="s">
        <v>330</v>
      </c>
      <c r="D436" s="21"/>
      <c r="E436" s="21"/>
      <c r="F436" s="21"/>
      <c r="G436" s="21"/>
      <c r="H436" s="21"/>
      <c r="I436" s="21"/>
    </row>
    <row r="437" spans="1:9" ht="25.5" x14ac:dyDescent="0.25">
      <c r="A437" s="12" t="s">
        <v>484</v>
      </c>
      <c r="B437" s="6" t="s">
        <v>20</v>
      </c>
      <c r="C437" s="2" t="s">
        <v>528</v>
      </c>
      <c r="D437" s="1" t="s">
        <v>34</v>
      </c>
      <c r="E437" s="3">
        <v>23</v>
      </c>
      <c r="F437" s="4"/>
      <c r="G437" s="4">
        <f t="shared" ref="G437:G442" si="98">E437*F437</f>
        <v>0</v>
      </c>
      <c r="H437" s="5" t="e">
        <f t="shared" ref="H437:H442" si="99">G437/$G$448</f>
        <v>#DIV/0!</v>
      </c>
      <c r="I437" s="5" t="e">
        <f t="shared" ref="I437:I442" si="100">G437/$G$453</f>
        <v>#DIV/0!</v>
      </c>
    </row>
    <row r="438" spans="1:9" ht="25.5" x14ac:dyDescent="0.25">
      <c r="A438" s="12" t="s">
        <v>485</v>
      </c>
      <c r="B438" s="6" t="s">
        <v>20</v>
      </c>
      <c r="C438" s="2" t="s">
        <v>529</v>
      </c>
      <c r="D438" s="1" t="s">
        <v>34</v>
      </c>
      <c r="E438" s="3">
        <v>3</v>
      </c>
      <c r="F438" s="4"/>
      <c r="G438" s="4">
        <f t="shared" si="98"/>
        <v>0</v>
      </c>
      <c r="H438" s="5" t="e">
        <f t="shared" si="99"/>
        <v>#DIV/0!</v>
      </c>
      <c r="I438" s="5" t="e">
        <f t="shared" si="100"/>
        <v>#DIV/0!</v>
      </c>
    </row>
    <row r="439" spans="1:9" ht="25.5" x14ac:dyDescent="0.25">
      <c r="A439" s="12" t="s">
        <v>486</v>
      </c>
      <c r="B439" s="6" t="s">
        <v>20</v>
      </c>
      <c r="C439" s="2" t="s">
        <v>530</v>
      </c>
      <c r="D439" s="1" t="s">
        <v>34</v>
      </c>
      <c r="E439" s="3">
        <v>2</v>
      </c>
      <c r="F439" s="4"/>
      <c r="G439" s="4">
        <f t="shared" si="98"/>
        <v>0</v>
      </c>
      <c r="H439" s="5" t="e">
        <f t="shared" si="99"/>
        <v>#DIV/0!</v>
      </c>
      <c r="I439" s="5" t="e">
        <f t="shared" si="100"/>
        <v>#DIV/0!</v>
      </c>
    </row>
    <row r="440" spans="1:9" ht="25.5" x14ac:dyDescent="0.25">
      <c r="A440" s="12" t="s">
        <v>487</v>
      </c>
      <c r="B440" s="6" t="s">
        <v>20</v>
      </c>
      <c r="C440" s="2" t="s">
        <v>531</v>
      </c>
      <c r="D440" s="1" t="s">
        <v>34</v>
      </c>
      <c r="E440" s="3">
        <v>4</v>
      </c>
      <c r="F440" s="4"/>
      <c r="G440" s="4">
        <f t="shared" si="98"/>
        <v>0</v>
      </c>
      <c r="H440" s="5" t="e">
        <f t="shared" si="99"/>
        <v>#DIV/0!</v>
      </c>
      <c r="I440" s="5" t="e">
        <f t="shared" si="100"/>
        <v>#DIV/0!</v>
      </c>
    </row>
    <row r="441" spans="1:9" ht="25.5" x14ac:dyDescent="0.25">
      <c r="A441" s="12" t="s">
        <v>370</v>
      </c>
      <c r="B441" s="6" t="s">
        <v>20</v>
      </c>
      <c r="C441" s="17" t="s">
        <v>532</v>
      </c>
      <c r="D441" s="1" t="s">
        <v>34</v>
      </c>
      <c r="E441" s="3">
        <v>55</v>
      </c>
      <c r="F441" s="4"/>
      <c r="G441" s="4">
        <f t="shared" si="98"/>
        <v>0</v>
      </c>
      <c r="H441" s="5" t="e">
        <f t="shared" si="99"/>
        <v>#DIV/0!</v>
      </c>
      <c r="I441" s="5" t="e">
        <f t="shared" si="100"/>
        <v>#DIV/0!</v>
      </c>
    </row>
    <row r="442" spans="1:9" x14ac:dyDescent="0.25">
      <c r="A442" s="12" t="s">
        <v>469</v>
      </c>
      <c r="B442" s="6" t="s">
        <v>20</v>
      </c>
      <c r="C442" s="2" t="s">
        <v>533</v>
      </c>
      <c r="D442" s="1" t="s">
        <v>34</v>
      </c>
      <c r="E442" s="3">
        <v>32</v>
      </c>
      <c r="F442" s="4"/>
      <c r="G442" s="4">
        <f t="shared" si="98"/>
        <v>0</v>
      </c>
      <c r="H442" s="5" t="e">
        <f t="shared" si="99"/>
        <v>#DIV/0!</v>
      </c>
      <c r="I442" s="5" t="e">
        <f t="shared" si="100"/>
        <v>#DIV/0!</v>
      </c>
    </row>
    <row r="443" spans="1:9" ht="15" x14ac:dyDescent="0.25">
      <c r="A443" s="21"/>
      <c r="B443" s="21"/>
      <c r="C443" s="16" t="s">
        <v>288</v>
      </c>
      <c r="D443" s="21"/>
      <c r="E443" s="21"/>
      <c r="F443" s="21"/>
      <c r="G443" s="21"/>
      <c r="H443" s="21"/>
      <c r="I443" s="21"/>
    </row>
    <row r="444" spans="1:9" x14ac:dyDescent="0.25">
      <c r="A444" s="12" t="s">
        <v>470</v>
      </c>
      <c r="B444" s="1" t="s">
        <v>287</v>
      </c>
      <c r="C444" s="2" t="s">
        <v>289</v>
      </c>
      <c r="D444" s="1" t="s">
        <v>34</v>
      </c>
      <c r="E444" s="3">
        <v>10</v>
      </c>
      <c r="F444" s="4"/>
      <c r="G444" s="4">
        <f>E444*F444</f>
        <v>0</v>
      </c>
      <c r="H444" s="5" t="e">
        <f>G444/$G$448</f>
        <v>#DIV/0!</v>
      </c>
      <c r="I444" s="5" t="e">
        <f>G444/$G$453</f>
        <v>#DIV/0!</v>
      </c>
    </row>
    <row r="445" spans="1:9" x14ac:dyDescent="0.25">
      <c r="A445" s="12" t="s">
        <v>471</v>
      </c>
      <c r="B445" s="1">
        <v>39391</v>
      </c>
      <c r="C445" s="2" t="s">
        <v>290</v>
      </c>
      <c r="D445" s="1" t="s">
        <v>34</v>
      </c>
      <c r="E445" s="3">
        <v>20</v>
      </c>
      <c r="F445" s="4"/>
      <c r="G445" s="4">
        <f>E445*F445</f>
        <v>0</v>
      </c>
      <c r="H445" s="5" t="e">
        <f t="shared" ref="H445:H446" si="101">G445/$G$448</f>
        <v>#DIV/0!</v>
      </c>
      <c r="I445" s="5" t="e">
        <f>G445/$G$453</f>
        <v>#DIV/0!</v>
      </c>
    </row>
    <row r="446" spans="1:9" ht="25.5" x14ac:dyDescent="0.25">
      <c r="A446" s="12" t="s">
        <v>505</v>
      </c>
      <c r="B446" s="1" t="s">
        <v>291</v>
      </c>
      <c r="C446" s="2" t="s">
        <v>292</v>
      </c>
      <c r="D446" s="1" t="s">
        <v>34</v>
      </c>
      <c r="E446" s="3">
        <v>10</v>
      </c>
      <c r="F446" s="4"/>
      <c r="G446" s="4">
        <f>E446*F446</f>
        <v>0</v>
      </c>
      <c r="H446" s="5" t="e">
        <f t="shared" si="101"/>
        <v>#DIV/0!</v>
      </c>
      <c r="I446" s="5" t="e">
        <f>G446/$G$453</f>
        <v>#DIV/0!</v>
      </c>
    </row>
    <row r="447" spans="1:9" ht="25.5" x14ac:dyDescent="0.25">
      <c r="A447" s="12" t="s">
        <v>508</v>
      </c>
      <c r="B447" s="1" t="s">
        <v>317</v>
      </c>
      <c r="C447" s="2" t="s">
        <v>318</v>
      </c>
      <c r="D447" s="1" t="s">
        <v>34</v>
      </c>
      <c r="E447" s="3">
        <v>10</v>
      </c>
      <c r="F447" s="4"/>
      <c r="G447" s="4">
        <f>E447*F447</f>
        <v>0</v>
      </c>
      <c r="H447" s="5" t="e">
        <f>G447/$G$448</f>
        <v>#DIV/0!</v>
      </c>
      <c r="I447" s="5" t="e">
        <f>G447/$G$453</f>
        <v>#DIV/0!</v>
      </c>
    </row>
    <row r="448" spans="1:9" x14ac:dyDescent="0.25">
      <c r="A448" s="24"/>
      <c r="B448" s="24"/>
      <c r="C448" s="24"/>
      <c r="D448" s="24"/>
      <c r="E448" s="24"/>
      <c r="F448" s="13" t="s">
        <v>278</v>
      </c>
      <c r="G448" s="14">
        <f>SUM(G402:G408,G410:G415,G417,G419:G435,G437:G442,G444:G447)</f>
        <v>0</v>
      </c>
      <c r="H448" s="15" t="e">
        <f>SUM(H402:H408,H410:H415,H419:H435,H437:H442,H444:H447)</f>
        <v>#DIV/0!</v>
      </c>
      <c r="I448" s="15" t="e">
        <f>G448/$G$453</f>
        <v>#DIV/0!</v>
      </c>
    </row>
    <row r="449" spans="1:9" ht="15" x14ac:dyDescent="0.25">
      <c r="A449" s="8">
        <v>7</v>
      </c>
      <c r="B449" s="11"/>
      <c r="C449" s="23" t="s">
        <v>284</v>
      </c>
      <c r="D449" s="23"/>
      <c r="E449" s="23"/>
      <c r="F449" s="23"/>
      <c r="G449" s="23"/>
      <c r="H449" s="23"/>
      <c r="I449" s="23"/>
    </row>
    <row r="450" spans="1:9" x14ac:dyDescent="0.25">
      <c r="A450" s="12" t="s">
        <v>344</v>
      </c>
      <c r="B450" s="1" t="s">
        <v>20</v>
      </c>
      <c r="C450" s="2" t="s">
        <v>345</v>
      </c>
      <c r="D450" s="1" t="s">
        <v>16</v>
      </c>
      <c r="E450" s="3">
        <v>10000</v>
      </c>
      <c r="F450" s="4"/>
      <c r="G450" s="4">
        <f>E450*F450</f>
        <v>0</v>
      </c>
      <c r="H450" s="5" t="e">
        <f>G450/$G$451</f>
        <v>#DIV/0!</v>
      </c>
      <c r="I450" s="5" t="e">
        <f>G450/$G$453</f>
        <v>#DIV/0!</v>
      </c>
    </row>
    <row r="451" spans="1:9" x14ac:dyDescent="0.25">
      <c r="A451" s="24"/>
      <c r="B451" s="24"/>
      <c r="C451" s="24"/>
      <c r="D451" s="24"/>
      <c r="E451" s="24"/>
      <c r="F451" s="13" t="s">
        <v>285</v>
      </c>
      <c r="G451" s="14">
        <f>SUM(G450)</f>
        <v>0</v>
      </c>
      <c r="H451" s="15" t="e">
        <f>SUM(H450)</f>
        <v>#DIV/0!</v>
      </c>
      <c r="I451" s="15" t="e">
        <f>G451/$G$453</f>
        <v>#DIV/0!</v>
      </c>
    </row>
    <row r="452" spans="1:9" x14ac:dyDescent="0.25">
      <c r="A452" s="24"/>
      <c r="B452" s="24"/>
      <c r="C452" s="24"/>
      <c r="D452" s="24"/>
      <c r="E452" s="24"/>
      <c r="F452" s="24"/>
      <c r="G452" s="24"/>
      <c r="H452" s="24"/>
      <c r="I452" s="24"/>
    </row>
    <row r="453" spans="1:9" x14ac:dyDescent="0.25">
      <c r="A453" s="24"/>
      <c r="B453" s="24"/>
      <c r="C453" s="24"/>
      <c r="D453" s="24"/>
      <c r="E453" s="24"/>
      <c r="F453" s="13" t="s">
        <v>283</v>
      </c>
      <c r="G453" s="14">
        <f>SUM(G14,G26,G46,G324,G399,G448,G451)</f>
        <v>0</v>
      </c>
      <c r="H453" s="15">
        <v>1</v>
      </c>
      <c r="I453" s="5"/>
    </row>
  </sheetData>
  <mergeCells count="64">
    <mergeCell ref="A436:B436"/>
    <mergeCell ref="A443:B443"/>
    <mergeCell ref="A453:E453"/>
    <mergeCell ref="D443:I443"/>
    <mergeCell ref="D436:I436"/>
    <mergeCell ref="A448:E448"/>
    <mergeCell ref="A452:I452"/>
    <mergeCell ref="C449:I449"/>
    <mergeCell ref="A451:E451"/>
    <mergeCell ref="D326:I326"/>
    <mergeCell ref="A324:E324"/>
    <mergeCell ref="A418:B418"/>
    <mergeCell ref="D418:I418"/>
    <mergeCell ref="A399:E399"/>
    <mergeCell ref="C400:I400"/>
    <mergeCell ref="A401:B401"/>
    <mergeCell ref="D401:I401"/>
    <mergeCell ref="A409:B409"/>
    <mergeCell ref="D409:I409"/>
    <mergeCell ref="A416:B416"/>
    <mergeCell ref="D416:I416"/>
    <mergeCell ref="C15:I15"/>
    <mergeCell ref="A16:B16"/>
    <mergeCell ref="A388:B388"/>
    <mergeCell ref="A346:B346"/>
    <mergeCell ref="A358:B358"/>
    <mergeCell ref="A339:B339"/>
    <mergeCell ref="A326:B326"/>
    <mergeCell ref="A369:B369"/>
    <mergeCell ref="D388:I388"/>
    <mergeCell ref="D369:I369"/>
    <mergeCell ref="C325:I325"/>
    <mergeCell ref="D281:I281"/>
    <mergeCell ref="D358:I358"/>
    <mergeCell ref="D346:I346"/>
    <mergeCell ref="D339:I339"/>
    <mergeCell ref="D332:I332"/>
    <mergeCell ref="A297:B297"/>
    <mergeCell ref="D297:I297"/>
    <mergeCell ref="A281:B281"/>
    <mergeCell ref="A332:B332"/>
    <mergeCell ref="A1:I1"/>
    <mergeCell ref="C5:I5"/>
    <mergeCell ref="A3:G3"/>
    <mergeCell ref="A4:I4"/>
    <mergeCell ref="H2:I2"/>
    <mergeCell ref="C27:I27"/>
    <mergeCell ref="A14:E14"/>
    <mergeCell ref="A26:E26"/>
    <mergeCell ref="C47:I47"/>
    <mergeCell ref="A46:E46"/>
    <mergeCell ref="A24:B24"/>
    <mergeCell ref="D24:I24"/>
    <mergeCell ref="A149:B149"/>
    <mergeCell ref="D149:I149"/>
    <mergeCell ref="A195:B195"/>
    <mergeCell ref="D195:I195"/>
    <mergeCell ref="A241:B241"/>
    <mergeCell ref="D241:I241"/>
    <mergeCell ref="D16:I16"/>
    <mergeCell ref="A48:B48"/>
    <mergeCell ref="D48:I48"/>
    <mergeCell ref="A108:B108"/>
    <mergeCell ref="D108:I108"/>
  </mergeCells>
  <printOptions horizontalCentered="1" verticalCentered="1"/>
  <pageMargins left="0.39370078740157483" right="0.39370078740157483" top="0.39370078740157483" bottom="0.39370078740157483" header="0" footer="0"/>
  <pageSetup paperSize="9" scale="69" orientation="landscape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ORÇAMENTO DE OBRA</vt:lpstr>
      <vt:lpstr>'PLANILHA DE ORÇAMENTO DE OBRA'!Area_de_impressao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Souza</dc:creator>
  <cp:lastModifiedBy>Rodrigo Souza</cp:lastModifiedBy>
  <cp:lastPrinted>2019-03-18T17:59:49Z</cp:lastPrinted>
  <dcterms:created xsi:type="dcterms:W3CDTF">2018-08-06T19:24:45Z</dcterms:created>
  <dcterms:modified xsi:type="dcterms:W3CDTF">2019-09-06T12:16:14Z</dcterms:modified>
</cp:coreProperties>
</file>