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G:\TOE\PLANTA GERAL_CEASA CAMPINAS\04_ALAMBRADO PARA CONTROLE DE ACESSO PARA O MERCADO\01_PASTA TÉCNICA - PROCEDIMENTO LICITATÓRIO\ANEXOS\REVISÃO 02\"/>
    </mc:Choice>
  </mc:AlternateContent>
  <xr:revisionPtr revIDLastSave="0" documentId="13_ncr:1_{C7CC0BC9-8E23-42B7-BC94-D2E491AED4C0}" xr6:coauthVersionLast="43" xr6:coauthVersionMax="43" xr10:uidLastSave="{00000000-0000-0000-0000-000000000000}"/>
  <bookViews>
    <workbookView xWindow="-120" yWindow="-120" windowWidth="29040" windowHeight="17640" xr2:uid="{8537FB8B-8EA4-41E4-BA51-25C47E8B5D89}"/>
  </bookViews>
  <sheets>
    <sheet name="PLANILHA PARA ORÇAMENTO" sheetId="1" r:id="rId1"/>
  </sheets>
  <definedNames>
    <definedName name="_xlnm.Print_Area" localSheetId="0">'PLANILHA PARA ORÇAMENTO'!$A$1:$G$37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6" i="1" l="1"/>
  <c r="F16" i="1"/>
  <c r="F34" i="1" l="1"/>
  <c r="F33" i="1"/>
  <c r="F29" i="1"/>
  <c r="F28" i="1"/>
  <c r="F27" i="1"/>
  <c r="F25" i="1"/>
  <c r="F21" i="1"/>
  <c r="F20" i="1"/>
  <c r="F19" i="1"/>
  <c r="F18" i="1"/>
  <c r="F17" i="1"/>
  <c r="F15" i="1"/>
  <c r="F14" i="1"/>
  <c r="F13" i="1"/>
  <c r="F9" i="1"/>
  <c r="F8" i="1"/>
  <c r="F7" i="1"/>
  <c r="F6" i="1"/>
  <c r="F5" i="1"/>
  <c r="F35" i="1" l="1"/>
  <c r="F30" i="1" l="1"/>
  <c r="F22" i="1"/>
  <c r="F10" i="1"/>
  <c r="F37" i="1" l="1"/>
  <c r="G16" i="1" l="1"/>
  <c r="G26" i="1"/>
  <c r="G33" i="1"/>
  <c r="G34" i="1"/>
  <c r="G25" i="1"/>
  <c r="G27" i="1"/>
  <c r="G29" i="1"/>
  <c r="G28" i="1"/>
  <c r="G17" i="1"/>
  <c r="G21" i="1"/>
  <c r="G13" i="1"/>
  <c r="G19" i="1"/>
  <c r="G18" i="1"/>
  <c r="G14" i="1"/>
  <c r="G15" i="1"/>
  <c r="G20" i="1"/>
  <c r="G9" i="1"/>
  <c r="G7" i="1"/>
  <c r="G8" i="1"/>
  <c r="G6" i="1"/>
  <c r="G5" i="1"/>
  <c r="G22" i="1" l="1"/>
  <c r="G30" i="1"/>
  <c r="G35" i="1"/>
  <c r="G10" i="1"/>
  <c r="G37" i="1" l="1"/>
</calcChain>
</file>

<file path=xl/sharedStrings.xml><?xml version="1.0" encoding="utf-8"?>
<sst xmlns="http://schemas.openxmlformats.org/spreadsheetml/2006/main" count="80" uniqueCount="62">
  <si>
    <t>ITEM</t>
  </si>
  <si>
    <t>DESCRIÇÃO</t>
  </si>
  <si>
    <t>UNIDADE</t>
  </si>
  <si>
    <t>GRADIL FIXO</t>
  </si>
  <si>
    <t>1.1</t>
  </si>
  <si>
    <t>ml.</t>
  </si>
  <si>
    <t>%</t>
  </si>
  <si>
    <t>1.2</t>
  </si>
  <si>
    <t>un.</t>
  </si>
  <si>
    <t>1.3</t>
  </si>
  <si>
    <t>1.4</t>
  </si>
  <si>
    <t>1.5</t>
  </si>
  <si>
    <t>TOTAL ITEM 01</t>
  </si>
  <si>
    <t>PORTÕES PARA VEÍCULOS</t>
  </si>
  <si>
    <t>2.1</t>
  </si>
  <si>
    <t>2.2</t>
  </si>
  <si>
    <t>m²</t>
  </si>
  <si>
    <t>m</t>
  </si>
  <si>
    <t>2.3</t>
  </si>
  <si>
    <t>2.4</t>
  </si>
  <si>
    <t>2.5</t>
  </si>
  <si>
    <t>2.6</t>
  </si>
  <si>
    <t>2.7</t>
  </si>
  <si>
    <t>2.8</t>
  </si>
  <si>
    <t>QUEBRA DO PISO EXISTENTE (ASFALTO) E ABERTURA DE VALAS NO SOLO PARA VIGAS BALDRAMES DOS PORTÕES PARA VEÍCULOS.</t>
  </si>
  <si>
    <t>CARGA E DESCARGA DE ENTULHO GERADO PELOS SERVIÇOS DE INSTALAÇÃO DOS GRADIS, COM DESCARTE FORA DA CEASA CAMPINAS, EM BOTA FORA LEGALMENTE LICENCIADO.</t>
  </si>
  <si>
    <t>CARGA E DESCARGA DE ENTULHO GERADO PELOS SERVIÇOS DE INSTALAÇÃO DOS PORTÕES PARA VEÍCULOS, COM DESCARTE FORA DA CEASA CAMPINAS, EM BOTA FORA LEGALMENTE LICENCIADO.</t>
  </si>
  <si>
    <t>TOTAL ITEM 02</t>
  </si>
  <si>
    <t>PORTÕES PARA PEDESTRES</t>
  </si>
  <si>
    <t>3.1</t>
  </si>
  <si>
    <t>3.2</t>
  </si>
  <si>
    <t>3.3</t>
  </si>
  <si>
    <t>3.4</t>
  </si>
  <si>
    <t>TOTAL ITEM 03</t>
  </si>
  <si>
    <r>
      <t xml:space="preserve">GRADIL COM MALHA DE 50x200mm, E FIOS DE, NO MÍNIMO, </t>
    </r>
    <r>
      <rPr>
        <sz val="12"/>
        <color theme="1"/>
        <rFont val="Calibri"/>
        <family val="2"/>
      </rPr>
      <t>Ø</t>
    </r>
    <r>
      <rPr>
        <sz val="12"/>
        <color theme="1"/>
        <rFont val="Tahoma"/>
        <family val="2"/>
      </rPr>
      <t>4,80mm (FERRO TREFILADO EM ARAME GALVANIZADO) - FORNECIMENTO DE MATERIAL E MÃO DE OBRA PARA INSTALAÇÃO.
ALTURA DO TOPO DO GRADIL EM RELAÇÃO AO PISO: 250cm
COR DA PINTURA (MALHAS E ESTRUTURAS): COR VERDE PADRÃO CEASA CAMPINAS.</t>
    </r>
  </si>
  <si>
    <t>MONTANTES ESPAÇADOS A CADA 250cm, EM PERFIL DE 40x60mm (ESPESSURA DE 1,55mm), EM FERRO GALVANIZADO PINTADO - FORNECIMENTO DE MATERIAL E MÃO DE OBRA PARA INSTALAÇÃO.
ALTURA DO TOPO DOS MONTANTES EM RELAÇÃO AO PISO: 250cm
COR DA PINTURA (MALHAS E ESTRUTURAS): COR VERDE PADRÃO CEASA CAMPINAS.</t>
  </si>
  <si>
    <t>TRILHOS INSTALADOS SOBRE VIGAS BALDRAMES, PARA APOIO DE RODAS DOS PORTÕES DE VEÍCULOS DESLIZANTES - FORNECIMENTO DE MATERIAL E MÃO DE OBRA PARA INSTALAÇÃO.</t>
  </si>
  <si>
    <t>CONCRETAGEM DAS VIGAS BALDRAMES COM SEÇÃO RETANGULAR, EMBUTIDA NO PISO, UTILIZANDO CONCRETO ARMADO USINADO - FORNECIMENTO DE MATERIAL E MÃO DE OBRA.</t>
  </si>
  <si>
    <t>CONCRETAGEM DOS FUROS NO SOLO PARA CHUMBAMENTO DOS MONTANTES DO GRADIL - FORNECIMENTO DE MATERIAL E MÃO DE OBRA.</t>
  </si>
  <si>
    <t>RAMPA DE CONCRETO ARMADO USINADO, PARA REGULARIZAÇÃO DE PASSAGEM COM PISO INCLINADO (LARGURA DA RAMPA: 7,50m) - FORNECIMENTO DE MATERIAL E MÃO DE OBRA.</t>
  </si>
  <si>
    <t>TOTAL</t>
  </si>
  <si>
    <t>TOTAL GERAL FINAL</t>
  </si>
  <si>
    <t>4.1</t>
  </si>
  <si>
    <t>ALAMBRADO EXISTENTE</t>
  </si>
  <si>
    <t>4.2</t>
  </si>
  <si>
    <t>TOTAL ITEM 04</t>
  </si>
  <si>
    <t>PREÇO UNITÁRIO
B.D.I. INCLUSO</t>
  </si>
  <si>
    <r>
      <t xml:space="preserve">GRADIL COM MALHA DE 50x200mm, E FIOS DE, NO MÍNIMO, </t>
    </r>
    <r>
      <rPr>
        <sz val="12"/>
        <color theme="1"/>
        <rFont val="Calibri"/>
        <family val="2"/>
      </rPr>
      <t>Ø</t>
    </r>
    <r>
      <rPr>
        <sz val="12"/>
        <color theme="1"/>
        <rFont val="Tahoma"/>
        <family val="2"/>
      </rPr>
      <t>4,80mm (FERRO TREFILADO EM ARAME GALVANIZADO).
MOLDURAS E  BARRAS DE SUPORTE DOS PORTÕES, EM PERFIL DE 40x60mm (ESPESSURA DE 1,55mm), EM FERRO GALVANIZADO PINTADO. MOLDURAS APOIADAS SOBRE RODAS PARA TRILHOS INSTALADOS EM VIGAS BALDRAMES. INCLUSO PORTA CADEADOS.
MONTANTES NAS LATERAIS DO VÃO LIVRE DOS PORTÕES, EM PERFIL DE 100x100mm (ESPESSURA DE 2,00mm), EM FERRO GALVANIZADO PINTADO.
FORNECIMENTO DE MATERIAL E MÃO DE OBRA PARA INSTALAÇÃO.
ALTURA DO TOPO DO GRADIL EM RELAÇÃO AO PISO: 250cm
COR DA PINTURA (MALHAS E ESTRUTURAS): COR VERDE PADRÃO CEASA CAMPINAS.</t>
    </r>
  </si>
  <si>
    <r>
      <t xml:space="preserve">GRADIL COM MALHA DE 50x200mm, E FIOS DE, NO MÍNIMO, </t>
    </r>
    <r>
      <rPr>
        <sz val="12"/>
        <color theme="1"/>
        <rFont val="Calibri"/>
        <family val="2"/>
      </rPr>
      <t>Ø</t>
    </r>
    <r>
      <rPr>
        <sz val="12"/>
        <color theme="1"/>
        <rFont val="Tahoma"/>
        <family val="2"/>
      </rPr>
      <t>4,80mm (FERRO TREFILADO EM ARAME GALVANIZADO) - FORNECIMENTO DE MATERIAL E MÃO DE OBRA PARA INSTALAÇÃO.
MOLDURAS E  BARRAS DE SUPORTE DOS PORTÕES, EM PERFIL DE 40x60mm (ESPESSURA DE 1,55mm), EM FERRO GALVANIZADO PINTADO. INCLUSO DOBRADIÇAS, TRINCOS, PORTA CADEADOS.
MONTANTES NAS LATERAIS DO VÃO LIVRE DOS PORTÕES, EM PERFIL DE 80x80mm (ESPESSURA DE 1,55mm), EM FERRO GALVANIZADO PINTADO.
FORNECIMENTO DE MATERIAL E MÃO DE OBRA PARA INSTALAÇÃO.
ALTURA DO TOPO DO GRADIL EM RELAÇÃO AO PISO: 250cm
COR DA PINTURA (MALHAS E ESTRUTURAS): COR VERDE PADRÃO CEASA CAMPINAS.</t>
    </r>
  </si>
  <si>
    <t>m³</t>
  </si>
  <si>
    <t>PLANILHA PARA ORÇAMENTO DE OBRAS - MATERIAIS E MÃO DE OBRA (INSTALAÇÃO DE GRADIL E PORTÕES)</t>
  </si>
  <si>
    <t>QUANTIDADE ESTIMADA</t>
  </si>
  <si>
    <t>2.9</t>
  </si>
  <si>
    <t>kg</t>
  </si>
  <si>
    <t>3.5</t>
  </si>
  <si>
    <r>
      <t xml:space="preserve">ARMAÇÃO PARA FUNDAÇÃO DOS MONTANTES DO PORTÃO (AÇO CA-50):
- ESTRIBOS COM </t>
    </r>
    <r>
      <rPr>
        <sz val="12"/>
        <color theme="1"/>
        <rFont val="Calibri"/>
        <family val="2"/>
      </rPr>
      <t>Ø</t>
    </r>
    <r>
      <rPr>
        <sz val="12"/>
        <color theme="1"/>
        <rFont val="Tahoma"/>
        <family val="2"/>
      </rPr>
      <t>6,30mm, A CADA 15cm;
- ARMADURA LONGITUDINAL COM Ø12,50mm (04 BARRAS POR FURO).
INCLUSO MATERIAL E MÃO DE OBRA.</t>
    </r>
  </si>
  <si>
    <r>
      <t xml:space="preserve">ABERTURA DE FUROS NO SOLO PARA CHUMBAMENTO DOS MONTANTES DO GRADIL - </t>
    </r>
    <r>
      <rPr>
        <sz val="12"/>
        <color theme="1"/>
        <rFont val="Calibri"/>
        <family val="2"/>
      </rPr>
      <t>Ø</t>
    </r>
    <r>
      <rPr>
        <sz val="12"/>
        <color theme="1"/>
        <rFont val="Tahoma"/>
        <family val="2"/>
      </rPr>
      <t>25cm DE DIÂMETRO E PROFUNDIDADE MÍNIMA DE 100cm (QUEBRA DO PISO DE ASFALTO EXISTENTE, ONDE NECESSÁRIO).</t>
    </r>
  </si>
  <si>
    <t>REMOÇÃO DE ALAMBRADO EXISTENTE, ESTOCANDO MATERIAIS PASSÍVEIS DE REUTILIZAÇÃO (TELA DE ARAME E MOURÕES DE CONCRETO).</t>
  </si>
  <si>
    <t>CARGA E DESCARGA DE ENTULHO GERADO PELOS SERVIÇOS DE REMOÇÃO DO ALAMBRADO EXISTENTE, COM DESCARTE FORA DA CEASA CAMPINAS, EM BOTA FORA LEGALMENTE LICENCIADO.</t>
  </si>
  <si>
    <t>CARGA E DESCARGA DE ENTULHO GERADO PELOS SERVIÇOS DE INSTALAÇÃO DOS PORTÕES PARA PEDESTRES, COM DESCARTE FORA DA CEASA CAMPINAS, EM BOTA FORA LEGALMENTE LICENCIADO.</t>
  </si>
  <si>
    <t>ABERTURA DE FUROS NO SOLO PARA CHUMBAMENTO DOS MONTANTES DO GRADIL E PORTÕES PARA VEÍCULOS - Ø30cm DE DIÂMETRO E PROFUNDIDADE MÍNIMA DE 100cm (QUEBRA DO PISO DE ASFALTO EXISTENTE, ONDE NECESSÁRIO).</t>
  </si>
  <si>
    <t>ABERTURA DE FUROS NO SOLO PARA CHUMBAMENTO DOS MONTANTES DO GRADIL E PORTÕES PARA PEDESTRES - Ø30cm DE DIÂMETRO E PROFUNDIDADE MÍNIMA DE 100cm (QUEBRA DO PISO DE ASFALTO EXISTENTE, ONDE NECESSÁRIO).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</si>
</sst>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5" x14ac:knownFonts="1">
    <font>
      <sz val="11"/>
      <color theme="1"/>
      <name val="Calibri"/>
      <family val="2"/>
      <scheme val="minor"/>
    </font>
    <font>
      <sz val="12"/>
      <color theme="1"/>
      <name val="Tahoma"/>
      <family val="2"/>
    </font>
    <font>
      <b/>
      <sz val="12"/>
      <color theme="1"/>
      <name val="Tahoma"/>
      <family val="2"/>
    </font>
    <font>
      <sz val="12"/>
      <color theme="1"/>
      <name val="Calibri"/>
      <family val="2"/>
    </font>
    <font>
      <sz val="12"/>
      <name val="Tahoma"/>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4"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10" fontId="1" fillId="0" borderId="1" xfId="0" applyNumberFormat="1" applyFont="1" applyBorder="1" applyAlignment="1">
      <alignment horizontal="center" vertical="center"/>
    </xf>
    <xf numFmtId="164" fontId="2" fillId="2" borderId="1" xfId="0" applyNumberFormat="1" applyFont="1" applyFill="1" applyBorder="1" applyAlignment="1">
      <alignment horizontal="center" vertical="center"/>
    </xf>
    <xf numFmtId="10"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4"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2" fillId="2" borderId="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4A68E-7384-4BAD-9B5F-A1705345A67B}">
  <dimension ref="A1:G37"/>
  <sheetViews>
    <sheetView tabSelected="1" view="pageBreakPreview" zoomScaleNormal="100" zoomScaleSheetLayoutView="100" workbookViewId="0">
      <pane xSplit="1" ySplit="2" topLeftCell="B3" activePane="bottomRight" state="frozen"/>
      <selection pane="topRight" activeCell="B1" sqref="B1"/>
      <selection pane="bottomLeft" activeCell="A3" sqref="A3"/>
      <selection pane="bottomRight" sqref="A1:G1"/>
    </sheetView>
  </sheetViews>
  <sheetFormatPr defaultRowHeight="15" x14ac:dyDescent="0.25"/>
  <cols>
    <col min="1" max="1" width="7.28515625" style="1" bestFit="1" customWidth="1"/>
    <col min="2" max="2" width="93.7109375" style="1" customWidth="1"/>
    <col min="3" max="3" width="12.28515625" style="1" bestFit="1" customWidth="1"/>
    <col min="4" max="4" width="17.5703125" style="1" bestFit="1" customWidth="1"/>
    <col min="5" max="5" width="26" style="1" bestFit="1" customWidth="1"/>
    <col min="6" max="6" width="19.7109375" style="1" bestFit="1" customWidth="1"/>
    <col min="7" max="7" width="11.85546875" style="1" bestFit="1" customWidth="1"/>
    <col min="8" max="16384" width="9.140625" style="1"/>
  </cols>
  <sheetData>
    <row r="1" spans="1:7" x14ac:dyDescent="0.25">
      <c r="A1" s="21" t="s">
        <v>50</v>
      </c>
      <c r="B1" s="21"/>
      <c r="C1" s="21"/>
      <c r="D1" s="21"/>
      <c r="E1" s="21"/>
      <c r="F1" s="21"/>
      <c r="G1" s="21"/>
    </row>
    <row r="2" spans="1:7" ht="30" x14ac:dyDescent="0.25">
      <c r="A2" s="9" t="s">
        <v>0</v>
      </c>
      <c r="B2" s="9" t="s">
        <v>1</v>
      </c>
      <c r="C2" s="9" t="s">
        <v>2</v>
      </c>
      <c r="D2" s="2" t="s">
        <v>51</v>
      </c>
      <c r="E2" s="2" t="s">
        <v>46</v>
      </c>
      <c r="F2" s="2" t="s">
        <v>40</v>
      </c>
      <c r="G2" s="2" t="s">
        <v>6</v>
      </c>
    </row>
    <row r="3" spans="1:7" x14ac:dyDescent="0.25">
      <c r="A3" s="22"/>
      <c r="B3" s="22"/>
      <c r="C3" s="22"/>
      <c r="D3" s="22"/>
      <c r="E3" s="22"/>
      <c r="F3" s="22"/>
      <c r="G3" s="22"/>
    </row>
    <row r="4" spans="1:7" x14ac:dyDescent="0.25">
      <c r="A4" s="9">
        <v>1</v>
      </c>
      <c r="B4" s="24" t="s">
        <v>3</v>
      </c>
      <c r="C4" s="24"/>
      <c r="D4" s="24"/>
      <c r="E4" s="24"/>
      <c r="F4" s="24"/>
      <c r="G4" s="24"/>
    </row>
    <row r="5" spans="1:7" ht="105.75" x14ac:dyDescent="0.25">
      <c r="A5" s="10" t="s">
        <v>4</v>
      </c>
      <c r="B5" s="3" t="s">
        <v>34</v>
      </c>
      <c r="C5" s="11" t="s">
        <v>5</v>
      </c>
      <c r="D5" s="4">
        <v>670</v>
      </c>
      <c r="E5" s="5"/>
      <c r="F5" s="5">
        <f>D5*E5</f>
        <v>0</v>
      </c>
      <c r="G5" s="6" t="e">
        <f>F5/$F$37</f>
        <v>#DIV/0!</v>
      </c>
    </row>
    <row r="6" spans="1:7" ht="105" x14ac:dyDescent="0.25">
      <c r="A6" s="10" t="s">
        <v>7</v>
      </c>
      <c r="B6" s="3" t="s">
        <v>35</v>
      </c>
      <c r="C6" s="11" t="s">
        <v>8</v>
      </c>
      <c r="D6" s="4">
        <v>280</v>
      </c>
      <c r="E6" s="5"/>
      <c r="F6" s="5">
        <f t="shared" ref="F6:F9" si="0">D6*E6</f>
        <v>0</v>
      </c>
      <c r="G6" s="6" t="e">
        <f>F6/$F$37</f>
        <v>#DIV/0!</v>
      </c>
    </row>
    <row r="7" spans="1:7" ht="45.75" x14ac:dyDescent="0.25">
      <c r="A7" s="10" t="s">
        <v>9</v>
      </c>
      <c r="B7" s="3" t="s">
        <v>56</v>
      </c>
      <c r="C7" s="11" t="s">
        <v>8</v>
      </c>
      <c r="D7" s="4">
        <v>280</v>
      </c>
      <c r="E7" s="5"/>
      <c r="F7" s="5">
        <f t="shared" si="0"/>
        <v>0</v>
      </c>
      <c r="G7" s="6" t="e">
        <f>F7/$F$37</f>
        <v>#DIV/0!</v>
      </c>
    </row>
    <row r="8" spans="1:7" ht="30" x14ac:dyDescent="0.25">
      <c r="A8" s="10" t="s">
        <v>10</v>
      </c>
      <c r="B8" s="3" t="s">
        <v>38</v>
      </c>
      <c r="C8" s="11" t="s">
        <v>49</v>
      </c>
      <c r="D8" s="4">
        <v>14</v>
      </c>
      <c r="E8" s="5"/>
      <c r="F8" s="5">
        <f t="shared" si="0"/>
        <v>0</v>
      </c>
      <c r="G8" s="6" t="e">
        <f>F8/$F$37</f>
        <v>#DIV/0!</v>
      </c>
    </row>
    <row r="9" spans="1:7" ht="45" x14ac:dyDescent="0.25">
      <c r="A9" s="10" t="s">
        <v>11</v>
      </c>
      <c r="B9" s="3" t="s">
        <v>25</v>
      </c>
      <c r="C9" s="11" t="s">
        <v>49</v>
      </c>
      <c r="D9" s="4">
        <v>2</v>
      </c>
      <c r="E9" s="5"/>
      <c r="F9" s="5">
        <f t="shared" si="0"/>
        <v>0</v>
      </c>
      <c r="G9" s="6" t="e">
        <f>F9/$F$37</f>
        <v>#DIV/0!</v>
      </c>
    </row>
    <row r="10" spans="1:7" x14ac:dyDescent="0.25">
      <c r="A10" s="23"/>
      <c r="B10" s="23"/>
      <c r="C10" s="23"/>
      <c r="D10" s="23"/>
      <c r="E10" s="7" t="s">
        <v>12</v>
      </c>
      <c r="F10" s="7">
        <f>SUM(F5:F9)</f>
        <v>0</v>
      </c>
      <c r="G10" s="8" t="e">
        <f>SUM(G5:G9)</f>
        <v>#DIV/0!</v>
      </c>
    </row>
    <row r="11" spans="1:7" x14ac:dyDescent="0.25">
      <c r="A11" s="22"/>
      <c r="B11" s="22"/>
      <c r="C11" s="22"/>
      <c r="D11" s="22"/>
      <c r="E11" s="22"/>
      <c r="F11" s="22"/>
      <c r="G11" s="22"/>
    </row>
    <row r="12" spans="1:7" x14ac:dyDescent="0.25">
      <c r="A12" s="9">
        <v>2</v>
      </c>
      <c r="B12" s="24" t="s">
        <v>13</v>
      </c>
      <c r="C12" s="24"/>
      <c r="D12" s="24"/>
      <c r="E12" s="24"/>
      <c r="F12" s="24"/>
      <c r="G12" s="24"/>
    </row>
    <row r="13" spans="1:7" ht="210.75" x14ac:dyDescent="0.25">
      <c r="A13" s="10" t="s">
        <v>14</v>
      </c>
      <c r="B13" s="3" t="s">
        <v>47</v>
      </c>
      <c r="C13" s="11" t="s">
        <v>16</v>
      </c>
      <c r="D13" s="4">
        <v>60.5</v>
      </c>
      <c r="E13" s="5"/>
      <c r="F13" s="5">
        <f t="shared" ref="F13:F21" si="1">D13*E13</f>
        <v>0</v>
      </c>
      <c r="G13" s="6" t="e">
        <f t="shared" ref="G13:G21" si="2">F13/$F$37</f>
        <v>#DIV/0!</v>
      </c>
    </row>
    <row r="14" spans="1:7" ht="45" x14ac:dyDescent="0.25">
      <c r="A14" s="19" t="s">
        <v>15</v>
      </c>
      <c r="B14" s="3" t="s">
        <v>36</v>
      </c>
      <c r="C14" s="11" t="s">
        <v>17</v>
      </c>
      <c r="D14" s="4">
        <v>50</v>
      </c>
      <c r="E14" s="5"/>
      <c r="F14" s="5">
        <f t="shared" si="1"/>
        <v>0</v>
      </c>
      <c r="G14" s="6" t="e">
        <f t="shared" si="2"/>
        <v>#DIV/0!</v>
      </c>
    </row>
    <row r="15" spans="1:7" ht="60" x14ac:dyDescent="0.25">
      <c r="A15" s="19" t="s">
        <v>18</v>
      </c>
      <c r="B15" s="3" t="s">
        <v>60</v>
      </c>
      <c r="C15" s="11" t="s">
        <v>8</v>
      </c>
      <c r="D15" s="4">
        <v>8</v>
      </c>
      <c r="E15" s="5"/>
      <c r="F15" s="5">
        <f t="shared" si="1"/>
        <v>0</v>
      </c>
      <c r="G15" s="6" t="e">
        <f t="shared" si="2"/>
        <v>#DIV/0!</v>
      </c>
    </row>
    <row r="16" spans="1:7" ht="90.75" x14ac:dyDescent="0.25">
      <c r="A16" s="19" t="s">
        <v>19</v>
      </c>
      <c r="B16" s="3" t="s">
        <v>55</v>
      </c>
      <c r="C16" s="20" t="s">
        <v>53</v>
      </c>
      <c r="D16" s="4">
        <v>38</v>
      </c>
      <c r="E16" s="5"/>
      <c r="F16" s="5">
        <f t="shared" ref="F16" si="3">D16*E16</f>
        <v>0</v>
      </c>
      <c r="G16" s="6" t="e">
        <f t="shared" ref="G16" si="4">F16/$F$37</f>
        <v>#DIV/0!</v>
      </c>
    </row>
    <row r="17" spans="1:7" ht="30" x14ac:dyDescent="0.25">
      <c r="A17" s="19" t="s">
        <v>20</v>
      </c>
      <c r="B17" s="3" t="s">
        <v>38</v>
      </c>
      <c r="C17" s="11" t="s">
        <v>49</v>
      </c>
      <c r="D17" s="4">
        <v>0.75</v>
      </c>
      <c r="E17" s="5"/>
      <c r="F17" s="5">
        <f t="shared" si="1"/>
        <v>0</v>
      </c>
      <c r="G17" s="6" t="e">
        <f t="shared" si="2"/>
        <v>#DIV/0!</v>
      </c>
    </row>
    <row r="18" spans="1:7" ht="30" x14ac:dyDescent="0.25">
      <c r="A18" s="19" t="s">
        <v>21</v>
      </c>
      <c r="B18" s="3" t="s">
        <v>24</v>
      </c>
      <c r="C18" s="11" t="s">
        <v>17</v>
      </c>
      <c r="D18" s="4">
        <v>50</v>
      </c>
      <c r="E18" s="5"/>
      <c r="F18" s="5">
        <f t="shared" si="1"/>
        <v>0</v>
      </c>
      <c r="G18" s="6" t="e">
        <f t="shared" si="2"/>
        <v>#DIV/0!</v>
      </c>
    </row>
    <row r="19" spans="1:7" ht="45" x14ac:dyDescent="0.25">
      <c r="A19" s="19" t="s">
        <v>22</v>
      </c>
      <c r="B19" s="3" t="s">
        <v>37</v>
      </c>
      <c r="C19" s="12" t="s">
        <v>49</v>
      </c>
      <c r="D19" s="4">
        <v>3</v>
      </c>
      <c r="E19" s="5"/>
      <c r="F19" s="5">
        <f t="shared" si="1"/>
        <v>0</v>
      </c>
      <c r="G19" s="6" t="e">
        <f t="shared" si="2"/>
        <v>#DIV/0!</v>
      </c>
    </row>
    <row r="20" spans="1:7" s="18" customFormat="1" ht="45" x14ac:dyDescent="0.25">
      <c r="A20" s="19" t="s">
        <v>23</v>
      </c>
      <c r="B20" s="13" t="s">
        <v>39</v>
      </c>
      <c r="C20" s="14" t="s">
        <v>49</v>
      </c>
      <c r="D20" s="15">
        <v>1</v>
      </c>
      <c r="E20" s="16"/>
      <c r="F20" s="16">
        <f t="shared" si="1"/>
        <v>0</v>
      </c>
      <c r="G20" s="17" t="e">
        <f t="shared" si="2"/>
        <v>#DIV/0!</v>
      </c>
    </row>
    <row r="21" spans="1:7" ht="45" x14ac:dyDescent="0.25">
      <c r="A21" s="19" t="s">
        <v>52</v>
      </c>
      <c r="B21" s="3" t="s">
        <v>26</v>
      </c>
      <c r="C21" s="11" t="s">
        <v>49</v>
      </c>
      <c r="D21" s="4">
        <v>0.5</v>
      </c>
      <c r="E21" s="5"/>
      <c r="F21" s="5">
        <f t="shared" si="1"/>
        <v>0</v>
      </c>
      <c r="G21" s="6" t="e">
        <f t="shared" si="2"/>
        <v>#DIV/0!</v>
      </c>
    </row>
    <row r="22" spans="1:7" x14ac:dyDescent="0.25">
      <c r="A22" s="23"/>
      <c r="B22" s="23"/>
      <c r="C22" s="23"/>
      <c r="D22" s="23"/>
      <c r="E22" s="7" t="s">
        <v>27</v>
      </c>
      <c r="F22" s="7">
        <f>SUM(F13:F21)</f>
        <v>0</v>
      </c>
      <c r="G22" s="8" t="e">
        <f>SUM(G13:G21)</f>
        <v>#DIV/0!</v>
      </c>
    </row>
    <row r="23" spans="1:7" x14ac:dyDescent="0.25">
      <c r="A23" s="22"/>
      <c r="B23" s="22"/>
      <c r="C23" s="22"/>
      <c r="D23" s="22"/>
      <c r="E23" s="22"/>
      <c r="F23" s="22"/>
      <c r="G23" s="22"/>
    </row>
    <row r="24" spans="1:7" x14ac:dyDescent="0.25">
      <c r="A24" s="9">
        <v>3</v>
      </c>
      <c r="B24" s="24" t="s">
        <v>28</v>
      </c>
      <c r="C24" s="24"/>
      <c r="D24" s="24"/>
      <c r="E24" s="24"/>
      <c r="F24" s="24"/>
      <c r="G24" s="24"/>
    </row>
    <row r="25" spans="1:7" ht="210.75" x14ac:dyDescent="0.25">
      <c r="A25" s="10" t="s">
        <v>29</v>
      </c>
      <c r="B25" s="3" t="s">
        <v>48</v>
      </c>
      <c r="C25" s="11" t="s">
        <v>16</v>
      </c>
      <c r="D25" s="4">
        <v>42</v>
      </c>
      <c r="E25" s="5"/>
      <c r="F25" s="5">
        <f t="shared" ref="F25:F29" si="5">D25*E25</f>
        <v>0</v>
      </c>
      <c r="G25" s="6" t="e">
        <f>F25/$F$37</f>
        <v>#DIV/0!</v>
      </c>
    </row>
    <row r="26" spans="1:7" ht="90.75" x14ac:dyDescent="0.25">
      <c r="A26" s="19" t="s">
        <v>30</v>
      </c>
      <c r="B26" s="3" t="s">
        <v>55</v>
      </c>
      <c r="C26" s="20" t="s">
        <v>53</v>
      </c>
      <c r="D26" s="4">
        <v>104.5</v>
      </c>
      <c r="E26" s="5"/>
      <c r="F26" s="5">
        <f t="shared" si="5"/>
        <v>0</v>
      </c>
      <c r="G26" s="6" t="e">
        <f t="shared" ref="G26" si="6">F26/$F$37</f>
        <v>#DIV/0!</v>
      </c>
    </row>
    <row r="27" spans="1:7" ht="60" x14ac:dyDescent="0.25">
      <c r="A27" s="19" t="s">
        <v>31</v>
      </c>
      <c r="B27" s="3" t="s">
        <v>61</v>
      </c>
      <c r="C27" s="11" t="s">
        <v>8</v>
      </c>
      <c r="D27" s="4">
        <v>22</v>
      </c>
      <c r="E27" s="5"/>
      <c r="F27" s="5">
        <f t="shared" si="5"/>
        <v>0</v>
      </c>
      <c r="G27" s="6" t="e">
        <f>F27/$F$37</f>
        <v>#DIV/0!</v>
      </c>
    </row>
    <row r="28" spans="1:7" ht="30" x14ac:dyDescent="0.25">
      <c r="A28" s="19" t="s">
        <v>32</v>
      </c>
      <c r="B28" s="3" t="s">
        <v>38</v>
      </c>
      <c r="C28" s="11" t="s">
        <v>49</v>
      </c>
      <c r="D28" s="4">
        <v>1.75</v>
      </c>
      <c r="E28" s="5"/>
      <c r="F28" s="5">
        <f t="shared" si="5"/>
        <v>0</v>
      </c>
      <c r="G28" s="6" t="e">
        <f>F28/$F$37</f>
        <v>#DIV/0!</v>
      </c>
    </row>
    <row r="29" spans="1:7" ht="45" x14ac:dyDescent="0.25">
      <c r="A29" s="19" t="s">
        <v>54</v>
      </c>
      <c r="B29" s="3" t="s">
        <v>59</v>
      </c>
      <c r="C29" s="12" t="s">
        <v>49</v>
      </c>
      <c r="D29" s="4">
        <v>1</v>
      </c>
      <c r="E29" s="5"/>
      <c r="F29" s="5">
        <f t="shared" si="5"/>
        <v>0</v>
      </c>
      <c r="G29" s="6" t="e">
        <f>F29/$F$37</f>
        <v>#DIV/0!</v>
      </c>
    </row>
    <row r="30" spans="1:7" x14ac:dyDescent="0.25">
      <c r="A30" s="23"/>
      <c r="B30" s="23"/>
      <c r="C30" s="23"/>
      <c r="D30" s="23"/>
      <c r="E30" s="7" t="s">
        <v>33</v>
      </c>
      <c r="F30" s="7">
        <f>SUM(F25:F29)</f>
        <v>0</v>
      </c>
      <c r="G30" s="8" t="e">
        <f>SUM(G25:G29)</f>
        <v>#DIV/0!</v>
      </c>
    </row>
    <row r="31" spans="1:7" x14ac:dyDescent="0.25">
      <c r="A31" s="22"/>
      <c r="B31" s="22"/>
      <c r="C31" s="22"/>
      <c r="D31" s="22"/>
      <c r="E31" s="22"/>
      <c r="F31" s="22"/>
      <c r="G31" s="22"/>
    </row>
    <row r="32" spans="1:7" x14ac:dyDescent="0.25">
      <c r="A32" s="9">
        <v>4</v>
      </c>
      <c r="B32" s="24" t="s">
        <v>43</v>
      </c>
      <c r="C32" s="24"/>
      <c r="D32" s="24"/>
      <c r="E32" s="24"/>
      <c r="F32" s="24"/>
      <c r="G32" s="24"/>
    </row>
    <row r="33" spans="1:7" ht="30" x14ac:dyDescent="0.25">
      <c r="A33" s="10" t="s">
        <v>42</v>
      </c>
      <c r="B33" s="3" t="s">
        <v>57</v>
      </c>
      <c r="C33" s="11" t="s">
        <v>17</v>
      </c>
      <c r="D33" s="4">
        <v>70</v>
      </c>
      <c r="E33" s="5"/>
      <c r="F33" s="5">
        <f t="shared" ref="F33:F34" si="7">D33*E33</f>
        <v>0</v>
      </c>
      <c r="G33" s="6" t="e">
        <f t="shared" ref="G33:G34" si="8">F33/$F$37</f>
        <v>#DIV/0!</v>
      </c>
    </row>
    <row r="34" spans="1:7" ht="45" x14ac:dyDescent="0.25">
      <c r="A34" s="10" t="s">
        <v>44</v>
      </c>
      <c r="B34" s="3" t="s">
        <v>58</v>
      </c>
      <c r="C34" s="11" t="s">
        <v>49</v>
      </c>
      <c r="D34" s="4">
        <v>1</v>
      </c>
      <c r="E34" s="5"/>
      <c r="F34" s="5">
        <f t="shared" si="7"/>
        <v>0</v>
      </c>
      <c r="G34" s="6" t="e">
        <f t="shared" si="8"/>
        <v>#DIV/0!</v>
      </c>
    </row>
    <row r="35" spans="1:7" x14ac:dyDescent="0.25">
      <c r="A35" s="23"/>
      <c r="B35" s="23"/>
      <c r="C35" s="23"/>
      <c r="D35" s="23"/>
      <c r="E35" s="7" t="s">
        <v>45</v>
      </c>
      <c r="F35" s="7">
        <f>SUM(F33:F34)</f>
        <v>0</v>
      </c>
      <c r="G35" s="8" t="e">
        <f>SUM(G33:G34)</f>
        <v>#DIV/0!</v>
      </c>
    </row>
    <row r="36" spans="1:7" x14ac:dyDescent="0.25">
      <c r="A36" s="22"/>
      <c r="B36" s="22"/>
      <c r="C36" s="22"/>
      <c r="D36" s="22"/>
      <c r="E36" s="22"/>
      <c r="F36" s="22"/>
      <c r="G36" s="22"/>
    </row>
    <row r="37" spans="1:7" x14ac:dyDescent="0.25">
      <c r="A37" s="23"/>
      <c r="B37" s="23"/>
      <c r="C37" s="23"/>
      <c r="D37" s="23"/>
      <c r="E37" s="2" t="s">
        <v>41</v>
      </c>
      <c r="F37" s="7">
        <f>SUM(F10,F22,F30,F35)</f>
        <v>0</v>
      </c>
      <c r="G37" s="8" t="e">
        <f>SUM(G10,G22,G30,G35)</f>
        <v>#DIV/0!</v>
      </c>
    </row>
  </sheetData>
  <mergeCells count="15">
    <mergeCell ref="A1:G1"/>
    <mergeCell ref="A3:G3"/>
    <mergeCell ref="A10:D10"/>
    <mergeCell ref="A11:G11"/>
    <mergeCell ref="A37:D37"/>
    <mergeCell ref="B24:G24"/>
    <mergeCell ref="B12:G12"/>
    <mergeCell ref="B4:G4"/>
    <mergeCell ref="A22:D22"/>
    <mergeCell ref="A23:G23"/>
    <mergeCell ref="A30:D30"/>
    <mergeCell ref="A31:G31"/>
    <mergeCell ref="B32:G32"/>
    <mergeCell ref="A35:D35"/>
    <mergeCell ref="A36:G36"/>
  </mergeCells>
  <printOptions horizontalCentered="1" verticalCentered="1"/>
  <pageMargins left="0.39370078740157483" right="0.39370078740157483" top="0.39370078740157483" bottom="0.39370078740157483" header="0" footer="0"/>
  <pageSetup paperSize="9" scale="47" orientation="portrait" verticalDpi="0" r:id="rId1"/>
  <headerFooter>
    <oddFooter>&amp;R&amp;"Arial,Normal"&amp;10Página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PLANILHA PARA ORÇAMENTO</vt:lpstr>
      <vt:lpstr>'PLANILHA PARA ORÇAMENTO'!Area_de_impressao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Souza</dc:creator>
  <cp:lastModifiedBy>Rodrigo Souza</cp:lastModifiedBy>
  <cp:lastPrinted>2019-11-22T12:53:58Z</cp:lastPrinted>
  <dcterms:created xsi:type="dcterms:W3CDTF">2019-10-04T13:10:20Z</dcterms:created>
  <dcterms:modified xsi:type="dcterms:W3CDTF">2019-11-26T13:16:42Z</dcterms:modified>
</cp:coreProperties>
</file>