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001 - CEASA\MEMORIAIS DESCRITIVOS\2018\TRANSPORTES\"/>
    </mc:Choice>
  </mc:AlternateContent>
  <bookViews>
    <workbookView xWindow="0" yWindow="0" windowWidth="19200" windowHeight="7245" tabRatio="894" activeTab="4"/>
  </bookViews>
  <sheets>
    <sheet name="Uniforme" sheetId="8" r:id="rId1"/>
    <sheet name="MO Motorista" sheetId="4" r:id="rId2"/>
    <sheet name="MO Operador de Carga" sheetId="21" r:id="rId3"/>
    <sheet name="Despesa Veículos-Acessórios" sheetId="15" r:id="rId4"/>
    <sheet name="Custo Total" sheetId="7" r:id="rId5"/>
  </sheets>
  <definedNames>
    <definedName name="_xlnm.Print_Area" localSheetId="1">'MO Motorista'!$A:$D</definedName>
    <definedName name="_xlnm.Print_Area" localSheetId="2">'MO Operador de Carga'!$A:$D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5" l="1"/>
  <c r="D14" i="15" l="1"/>
  <c r="D15" i="15" s="1"/>
  <c r="B5" i="7" s="1"/>
  <c r="C14" i="15"/>
  <c r="B14" i="15"/>
  <c r="B15" i="15" s="1"/>
  <c r="D2" i="8" l="1"/>
  <c r="D3" i="8"/>
  <c r="D4" i="8"/>
  <c r="D5" i="8"/>
  <c r="D6" i="8"/>
  <c r="D7" i="8"/>
  <c r="D8" i="8" l="1"/>
  <c r="D10" i="8" s="1"/>
  <c r="C57" i="21"/>
  <c r="C49" i="21"/>
  <c r="C41" i="21"/>
  <c r="C31" i="21"/>
  <c r="C58" i="21" s="1"/>
  <c r="C19" i="21"/>
  <c r="D18" i="21"/>
  <c r="D17" i="21"/>
  <c r="D16" i="21"/>
  <c r="D15" i="21"/>
  <c r="D14" i="21"/>
  <c r="C57" i="4"/>
  <c r="C49" i="4"/>
  <c r="C41" i="4"/>
  <c r="C31" i="4"/>
  <c r="C19" i="4"/>
  <c r="D18" i="4"/>
  <c r="D17" i="4"/>
  <c r="D16" i="4"/>
  <c r="D15" i="4"/>
  <c r="D14" i="4"/>
  <c r="D65" i="21" l="1"/>
  <c r="D65" i="4"/>
  <c r="D12" i="8"/>
  <c r="C58" i="4"/>
  <c r="D19" i="21"/>
  <c r="D39" i="21" s="1"/>
  <c r="D19" i="4"/>
  <c r="D39" i="4" s="1"/>
  <c r="D54" i="21" l="1"/>
  <c r="D46" i="21"/>
  <c r="D53" i="21"/>
  <c r="D35" i="21"/>
  <c r="D24" i="21"/>
  <c r="D45" i="21"/>
  <c r="D36" i="21"/>
  <c r="D28" i="21"/>
  <c r="D38" i="21"/>
  <c r="D75" i="21"/>
  <c r="D23" i="21"/>
  <c r="D29" i="21"/>
  <c r="D34" i="21"/>
  <c r="D40" i="21"/>
  <c r="D37" i="21"/>
  <c r="D30" i="21"/>
  <c r="D28" i="4"/>
  <c r="D25" i="21"/>
  <c r="D27" i="21"/>
  <c r="D56" i="21"/>
  <c r="D47" i="21"/>
  <c r="D26" i="21"/>
  <c r="D55" i="21"/>
  <c r="D57" i="21" s="1"/>
  <c r="D55" i="4"/>
  <c r="D24" i="4"/>
  <c r="D45" i="4"/>
  <c r="D34" i="4"/>
  <c r="D23" i="4"/>
  <c r="D47" i="4"/>
  <c r="D75" i="4"/>
  <c r="D48" i="4"/>
  <c r="D40" i="4"/>
  <c r="D29" i="4"/>
  <c r="D35" i="4"/>
  <c r="D46" i="4"/>
  <c r="D38" i="4"/>
  <c r="D48" i="21"/>
  <c r="D54" i="4"/>
  <c r="D36" i="4"/>
  <c r="D37" i="4"/>
  <c r="D30" i="4"/>
  <c r="D25" i="4"/>
  <c r="D26" i="4"/>
  <c r="D27" i="4"/>
  <c r="D56" i="4"/>
  <c r="D53" i="4"/>
  <c r="D41" i="21"/>
  <c r="D31" i="21" l="1"/>
  <c r="D58" i="21" s="1"/>
  <c r="D76" i="21" s="1"/>
  <c r="D49" i="21"/>
  <c r="D31" i="4"/>
  <c r="D49" i="4"/>
  <c r="D41" i="4"/>
  <c r="D57" i="4"/>
  <c r="D58" i="4" l="1"/>
  <c r="D76" i="4" s="1"/>
  <c r="D71" i="4"/>
  <c r="D77" i="4" s="1"/>
  <c r="D71" i="21"/>
  <c r="D77" i="21" s="1"/>
  <c r="D79" i="21" s="1"/>
  <c r="D81" i="21" s="1"/>
  <c r="B4" i="7" s="1"/>
  <c r="D79" i="4" l="1"/>
  <c r="D81" i="4" s="1"/>
  <c r="B3" i="7" s="1"/>
  <c r="B6" i="7" s="1"/>
  <c r="B10" i="7" s="1"/>
  <c r="B11" i="7" s="1"/>
</calcChain>
</file>

<file path=xl/sharedStrings.xml><?xml version="1.0" encoding="utf-8"?>
<sst xmlns="http://schemas.openxmlformats.org/spreadsheetml/2006/main" count="249" uniqueCount="127">
  <si>
    <t>Descrição</t>
  </si>
  <si>
    <t>A</t>
  </si>
  <si>
    <t>B</t>
  </si>
  <si>
    <t>C</t>
  </si>
  <si>
    <t>Salário mínimo oficial vigente</t>
  </si>
  <si>
    <t>Categoria profissional (vinculada à execução contratual)</t>
  </si>
  <si>
    <t>Data base da categoria (dia/mês/ano)</t>
  </si>
  <si>
    <t>Nota: deverá ser informado o valor unitário por empregado</t>
  </si>
  <si>
    <t>Remuneração</t>
  </si>
  <si>
    <t>%</t>
  </si>
  <si>
    <t>D</t>
  </si>
  <si>
    <t>Salário</t>
  </si>
  <si>
    <t>Adicional Noturno</t>
  </si>
  <si>
    <t>Adicional de periculosidade</t>
  </si>
  <si>
    <t>Adicional de insalubridade</t>
  </si>
  <si>
    <t>Encargos Sociais e Trabalhistas</t>
  </si>
  <si>
    <t>Grupo "A"</t>
  </si>
  <si>
    <t>INSS</t>
  </si>
  <si>
    <t>SESI ou SESC</t>
  </si>
  <si>
    <t>SENAI ou SENAC</t>
  </si>
  <si>
    <t>INCRA</t>
  </si>
  <si>
    <t>Salário Educação</t>
  </si>
  <si>
    <t>FGTS</t>
  </si>
  <si>
    <t>SAT (Seguro Acidente do Trabalho)</t>
  </si>
  <si>
    <t>SEBRAE</t>
  </si>
  <si>
    <t>TOTAL DO GRUPO A</t>
  </si>
  <si>
    <t>Grupo "B"</t>
  </si>
  <si>
    <t>Auxílio Doença</t>
  </si>
  <si>
    <t>Faltas Legais</t>
  </si>
  <si>
    <t>Acidente de Trabalho</t>
  </si>
  <si>
    <t>Aviso Prévio Trabalho</t>
  </si>
  <si>
    <t>13º Salário</t>
  </si>
  <si>
    <t>TOTAL DO GRUPO B</t>
  </si>
  <si>
    <t>Encargos Trabalhistas e Indenizatórios</t>
  </si>
  <si>
    <t>Grupo "C"</t>
  </si>
  <si>
    <t>Aviso Prévio Indenizado</t>
  </si>
  <si>
    <t>Indenização (rescisões sem justa causa)</t>
  </si>
  <si>
    <t>10% Contribuição Social (Expurgo Plano Collor)</t>
  </si>
  <si>
    <t>TOTAL DO GRUPO C</t>
  </si>
  <si>
    <t>INCIDÊNCIAS CUMULATIVAS</t>
  </si>
  <si>
    <t>GRUPO "D"</t>
  </si>
  <si>
    <t>Incidência dos encargos do Grupo A sobre os itens do Grupo B</t>
  </si>
  <si>
    <t>Incidência de FGTS (item 6 do Grupo A) sobre o aviso prévio indenizado</t>
  </si>
  <si>
    <t>TOTAL DO GRUPO "D"</t>
  </si>
  <si>
    <t>E</t>
  </si>
  <si>
    <t>F</t>
  </si>
  <si>
    <t>G</t>
  </si>
  <si>
    <t>H</t>
  </si>
  <si>
    <t>Insumo de Mão de Obra</t>
  </si>
  <si>
    <t>Transporte</t>
  </si>
  <si>
    <t>Uniformes</t>
  </si>
  <si>
    <t>Assistência Médica - Auxílio Odontológica</t>
  </si>
  <si>
    <t>Seguro de Vida em grupo/Acidentes pessoais</t>
  </si>
  <si>
    <t>Treinamento/Capacitação/Reciclagem</t>
  </si>
  <si>
    <t>Auxílio=funeral</t>
  </si>
  <si>
    <t>I</t>
  </si>
  <si>
    <t>Mão-de-obra vinculada à execução contratual</t>
  </si>
  <si>
    <t>Encargos Sociais</t>
  </si>
  <si>
    <t>Insumos de mão-de-obra</t>
  </si>
  <si>
    <t>Reserva Técnica</t>
  </si>
  <si>
    <t>Férias + 1/3 Constitucional de Férias</t>
  </si>
  <si>
    <t>Indenização Adicional / Multa FGTS Rescisórias</t>
  </si>
  <si>
    <t>Quant.</t>
  </si>
  <si>
    <t>Jornada __ horas semanais</t>
  </si>
  <si>
    <t>Outros</t>
  </si>
  <si>
    <t>Vale Alimentação</t>
  </si>
  <si>
    <t>Vale Refeição</t>
  </si>
  <si>
    <t>Quadro com Detalhamento de Encargos Sociais e Trabalhistas</t>
  </si>
  <si>
    <t>Dados complementares para composição dos custos referente à mão-de-obra</t>
  </si>
  <si>
    <t>INSUMOS DE MÃO DE OBRA</t>
  </si>
  <si>
    <t>QUADRO-RESUMO DA REMUNERAÇÃO DA MÃO-DE-OBRA</t>
  </si>
  <si>
    <t>Tipo de Serviço</t>
  </si>
  <si>
    <t>II</t>
  </si>
  <si>
    <t>III</t>
  </si>
  <si>
    <t>IV</t>
  </si>
  <si>
    <t>Valor Mensal Individual (R$)</t>
  </si>
  <si>
    <t>Valor Mensal Total (R$)</t>
  </si>
  <si>
    <t>Valor
Unitário (R$)</t>
  </si>
  <si>
    <t>Valor Total Individual (R$)</t>
  </si>
  <si>
    <t>Incidência de FGTS (item 6 do Grupo A) sobre o período médio de afastamento superior a 15 dias motivado por acidente de trabalho (item 12 do Grupo B)</t>
  </si>
  <si>
    <r>
      <t>Total da Remuneração (</t>
    </r>
    <r>
      <rPr>
        <b/>
        <sz val="11"/>
        <rFont val="Times New Roman"/>
        <family val="1"/>
      </rPr>
      <t>I</t>
    </r>
    <r>
      <rPr>
        <b/>
        <sz val="11"/>
        <rFont val="Calibri"/>
        <family val="2"/>
        <scheme val="minor"/>
      </rPr>
      <t>)</t>
    </r>
  </si>
  <si>
    <r>
      <t>TOTAL DOS ENCARGOS SOCIAIS E TRABALHISTAS (</t>
    </r>
    <r>
      <rPr>
        <b/>
        <sz val="11"/>
        <rFont val="Times New Roman"/>
        <family val="1"/>
      </rPr>
      <t>II</t>
    </r>
    <r>
      <rPr>
        <b/>
        <sz val="11"/>
        <rFont val="Calibri"/>
        <family val="2"/>
        <scheme val="minor"/>
      </rPr>
      <t>)</t>
    </r>
  </si>
  <si>
    <r>
      <t>TOTAL DE INSUMOS DE MÃO-DE-OBRA (</t>
    </r>
    <r>
      <rPr>
        <b/>
        <sz val="11"/>
        <rFont val="Times New Roman"/>
        <family val="1"/>
      </rPr>
      <t>III</t>
    </r>
    <r>
      <rPr>
        <b/>
        <sz val="11"/>
        <rFont val="Calibri"/>
        <family val="2"/>
        <scheme val="minor"/>
      </rPr>
      <t>)</t>
    </r>
  </si>
  <si>
    <t>Calça comprida</t>
  </si>
  <si>
    <t>Camiseta lisa com identificação da empresa</t>
  </si>
  <si>
    <t>Sapato Fechado</t>
  </si>
  <si>
    <t>Boné ou rede de proteção aos cabelos</t>
  </si>
  <si>
    <t>Capas de chuva com touca</t>
  </si>
  <si>
    <t>Demais EPIs</t>
  </si>
  <si>
    <t>Adicional de Horas Extras</t>
  </si>
  <si>
    <t>Qde Motoristas</t>
  </si>
  <si>
    <t>TOTAL DE MÃO-DE-OBRA MOTORISTA - MENSAL INDIVIDUAL</t>
  </si>
  <si>
    <t xml:space="preserve">TOTAL DE MÃO-DE-OBRA MOTORISTA - MENSAL TOTAL </t>
  </si>
  <si>
    <t>Telefone Móvel ou Rádio</t>
  </si>
  <si>
    <t>Pneus</t>
  </si>
  <si>
    <t>Lavagem dos Veículos</t>
  </si>
  <si>
    <t>Seguros</t>
  </si>
  <si>
    <t>Combustível e Lubrificantes</t>
  </si>
  <si>
    <t>Documentação dos Veículos</t>
  </si>
  <si>
    <t xml:space="preserve">Manutenção </t>
  </si>
  <si>
    <t>Quadro com  custos da contratação</t>
  </si>
  <si>
    <t>Total Uniforme por Pessoa por 6 meses</t>
  </si>
  <si>
    <t>Total Uniforme por Pessoa por mês</t>
  </si>
  <si>
    <t>Total Uniforme por Pessoa por ano</t>
  </si>
  <si>
    <t>Caminhão frigorífico 3/4 
(5,0m comp.)</t>
  </si>
  <si>
    <t>Caminhão frigorífico 3/4 
(4,0m comp.)</t>
  </si>
  <si>
    <t>Caixa plástica vazada branca (6 por Caminhão)</t>
  </si>
  <si>
    <t>Caminhão carga seca baú toco (7,0m comp.)</t>
  </si>
  <si>
    <t>Locação do Caminhão</t>
  </si>
  <si>
    <t>Mão de Obra Ajudante/Operador de Carga</t>
  </si>
  <si>
    <t>Mão de Obra Motorista</t>
  </si>
  <si>
    <t>Lucro Mensal</t>
  </si>
  <si>
    <t>Despesas Tributárias Mensais</t>
  </si>
  <si>
    <t>Valor Total Mensal</t>
  </si>
  <si>
    <t>Valor Total Anual</t>
  </si>
  <si>
    <t>Custo Mensal Demais Despesas Administrativas/Operacionais</t>
  </si>
  <si>
    <t>Valor (R$)</t>
  </si>
  <si>
    <t>Datalogger (caminhões frigoríficos)</t>
  </si>
  <si>
    <t>Termômetro digital (caminhões frigoríficos)</t>
  </si>
  <si>
    <t>Carrinho de transporte (2 por caminhão)</t>
  </si>
  <si>
    <t>Custo mensal por caminhão</t>
  </si>
  <si>
    <t>Valor mensal por caminhão</t>
  </si>
  <si>
    <t>Valor total mensal dos caminhões</t>
  </si>
  <si>
    <t>Custo Mensal Mão de Obra Motoristas (com valor de uniforme)</t>
  </si>
  <si>
    <t>Custo Mensal Mão de Obra Operador de Carga (com valor de uniforme)</t>
  </si>
  <si>
    <t>Custo Mensal dos Veículos (com valor de despesas e equipamentos)</t>
  </si>
  <si>
    <t xml:space="preserve">Total Custo Direto do Caminhão com Mão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</si>
</sst>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#,##0.00_ ;[Red]\-#,##0.00\ 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 wrapText="1"/>
    </xf>
    <xf numFmtId="44" fontId="2" fillId="0" borderId="0" xfId="1" applyFont="1" applyFill="1" applyAlignment="1" applyProtection="1">
      <alignment vertical="center" wrapText="1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  <protection locked="0"/>
    </xf>
    <xf numFmtId="44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center"/>
    </xf>
    <xf numFmtId="44" fontId="2" fillId="0" borderId="0" xfId="1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44" fontId="2" fillId="0" borderId="0" xfId="1" applyFont="1" applyFill="1" applyProtection="1"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14" fontId="2" fillId="0" borderId="0" xfId="0" applyNumberFormat="1" applyFont="1" applyFill="1" applyProtection="1"/>
    <xf numFmtId="14" fontId="2" fillId="0" borderId="0" xfId="0" applyNumberFormat="1" applyFont="1" applyFill="1" applyAlignment="1" applyProtection="1">
      <alignment horizontal="center"/>
      <protection locked="0"/>
    </xf>
    <xf numFmtId="44" fontId="2" fillId="0" borderId="0" xfId="0" applyNumberFormat="1" applyFont="1" applyFill="1" applyProtection="1">
      <protection locked="0"/>
    </xf>
    <xf numFmtId="0" fontId="6" fillId="0" borderId="0" xfId="0" applyFont="1" applyFill="1" applyProtection="1"/>
    <xf numFmtId="164" fontId="6" fillId="0" borderId="0" xfId="0" applyNumberFormat="1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5" fontId="0" fillId="4" borderId="1" xfId="0" applyNumberFormat="1" applyFill="1" applyBorder="1" applyAlignment="1" applyProtection="1">
      <alignment horizontal="right" vertical="center"/>
    </xf>
    <xf numFmtId="166" fontId="2" fillId="6" borderId="0" xfId="1" applyNumberFormat="1" applyFont="1" applyFill="1" applyProtection="1">
      <protection locked="0"/>
    </xf>
    <xf numFmtId="166" fontId="0" fillId="0" borderId="1" xfId="0" applyNumberFormat="1" applyFill="1" applyBorder="1" applyAlignment="1" applyProtection="1">
      <alignment horizontal="right" vertical="center"/>
      <protection locked="0"/>
    </xf>
    <xf numFmtId="166" fontId="0" fillId="0" borderId="1" xfId="0" applyNumberFormat="1" applyBorder="1" applyAlignment="1" applyProtection="1">
      <alignment horizontal="right" vertical="center"/>
    </xf>
    <xf numFmtId="166" fontId="2" fillId="0" borderId="0" xfId="1" applyNumberFormat="1" applyFont="1" applyFill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66" fontId="2" fillId="2" borderId="1" xfId="1" applyNumberFormat="1" applyFont="1" applyFill="1" applyBorder="1" applyAlignment="1" applyProtection="1">
      <alignment vertical="center" wrapText="1"/>
      <protection locked="0"/>
    </xf>
    <xf numFmtId="166" fontId="2" fillId="3" borderId="1" xfId="1" applyNumberFormat="1" applyFont="1" applyFill="1" applyBorder="1" applyAlignment="1" applyProtection="1">
      <alignment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166" fontId="3" fillId="0" borderId="1" xfId="0" applyNumberFormat="1" applyFont="1" applyFill="1" applyBorder="1" applyAlignment="1" applyProtection="1">
      <alignment horizontal="right" vertical="center"/>
    </xf>
    <xf numFmtId="44" fontId="2" fillId="0" borderId="0" xfId="0" applyNumberFormat="1" applyFont="1" applyFill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center" vertical="center"/>
    </xf>
    <xf numFmtId="44" fontId="2" fillId="0" borderId="0" xfId="1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right" vertical="center"/>
    </xf>
    <xf numFmtId="167" fontId="0" fillId="0" borderId="1" xfId="0" applyNumberForma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3"/>
  <sheetViews>
    <sheetView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D5" sqref="D5"/>
    </sheetView>
  </sheetViews>
  <sheetFormatPr defaultColWidth="9.140625" defaultRowHeight="15" x14ac:dyDescent="0.25"/>
  <cols>
    <col min="1" max="1" width="37.28515625" style="3" bestFit="1" customWidth="1"/>
    <col min="2" max="2" width="9" style="1" customWidth="1"/>
    <col min="3" max="3" width="12.140625" style="3" bestFit="1" customWidth="1"/>
    <col min="4" max="4" width="14" style="3" bestFit="1" customWidth="1"/>
    <col min="5" max="16384" width="9.140625" style="3"/>
  </cols>
  <sheetData>
    <row r="1" spans="1:4" ht="30" x14ac:dyDescent="0.25">
      <c r="A1" s="36" t="s">
        <v>50</v>
      </c>
      <c r="B1" s="36" t="s">
        <v>62</v>
      </c>
      <c r="C1" s="36" t="s">
        <v>77</v>
      </c>
      <c r="D1" s="36" t="s">
        <v>78</v>
      </c>
    </row>
    <row r="2" spans="1:4" ht="28.9" customHeight="1" x14ac:dyDescent="0.25">
      <c r="A2" s="28" t="s">
        <v>83</v>
      </c>
      <c r="B2" s="27">
        <v>3</v>
      </c>
      <c r="C2" s="33"/>
      <c r="D2" s="34">
        <f>ROUND((B2*C2),2)</f>
        <v>0</v>
      </c>
    </row>
    <row r="3" spans="1:4" ht="28.9" customHeight="1" x14ac:dyDescent="0.25">
      <c r="A3" s="28" t="s">
        <v>84</v>
      </c>
      <c r="B3" s="27">
        <v>3</v>
      </c>
      <c r="C3" s="33"/>
      <c r="D3" s="34">
        <f t="shared" ref="D3:D7" si="0">ROUND((B3*C3),2)</f>
        <v>0</v>
      </c>
    </row>
    <row r="4" spans="1:4" ht="28.9" customHeight="1" x14ac:dyDescent="0.25">
      <c r="A4" s="28" t="s">
        <v>85</v>
      </c>
      <c r="B4" s="27">
        <v>1</v>
      </c>
      <c r="C4" s="33"/>
      <c r="D4" s="34">
        <f t="shared" si="0"/>
        <v>0</v>
      </c>
    </row>
    <row r="5" spans="1:4" ht="28.9" customHeight="1" x14ac:dyDescent="0.25">
      <c r="A5" s="28" t="s">
        <v>86</v>
      </c>
      <c r="B5" s="27">
        <v>1</v>
      </c>
      <c r="C5" s="33"/>
      <c r="D5" s="34">
        <f t="shared" si="0"/>
        <v>0</v>
      </c>
    </row>
    <row r="6" spans="1:4" ht="28.9" customHeight="1" x14ac:dyDescent="0.25">
      <c r="A6" s="28" t="s">
        <v>87</v>
      </c>
      <c r="B6" s="27">
        <v>1</v>
      </c>
      <c r="C6" s="33"/>
      <c r="D6" s="34">
        <f t="shared" si="0"/>
        <v>0</v>
      </c>
    </row>
    <row r="7" spans="1:4" ht="28.9" customHeight="1" x14ac:dyDescent="0.25">
      <c r="A7" s="28" t="s">
        <v>88</v>
      </c>
      <c r="B7" s="49"/>
      <c r="C7" s="33"/>
      <c r="D7" s="34">
        <f t="shared" si="0"/>
        <v>0</v>
      </c>
    </row>
    <row r="8" spans="1:4" ht="28.9" customHeight="1" x14ac:dyDescent="0.25">
      <c r="A8" s="29" t="s">
        <v>101</v>
      </c>
      <c r="B8" s="30"/>
      <c r="C8" s="31"/>
      <c r="D8" s="34">
        <f>SUM(D2:D7)</f>
        <v>0</v>
      </c>
    </row>
    <row r="9" spans="1:4" ht="14.45" customHeight="1" x14ac:dyDescent="0.25">
      <c r="C9" s="1"/>
      <c r="D9" s="35"/>
    </row>
    <row r="10" spans="1:4" ht="28.9" customHeight="1" x14ac:dyDescent="0.25">
      <c r="A10" s="29" t="s">
        <v>102</v>
      </c>
      <c r="B10" s="30"/>
      <c r="C10" s="31"/>
      <c r="D10" s="34">
        <f>ROUND((D8/6),2)</f>
        <v>0</v>
      </c>
    </row>
    <row r="11" spans="1:4" ht="14.45" customHeight="1" x14ac:dyDescent="0.25">
      <c r="C11" s="4"/>
      <c r="D11" s="35"/>
    </row>
    <row r="12" spans="1:4" ht="28.9" customHeight="1" x14ac:dyDescent="0.25">
      <c r="A12" s="29" t="s">
        <v>103</v>
      </c>
      <c r="B12" s="30"/>
      <c r="C12" s="31"/>
      <c r="D12" s="34">
        <f>D10*12</f>
        <v>0</v>
      </c>
    </row>
    <row r="13" spans="1:4" x14ac:dyDescent="0.25">
      <c r="C13" s="4"/>
      <c r="D13" s="4"/>
    </row>
  </sheetData>
  <sheetProtection password="CF2D" sheet="1" objects="1" scenarios="1"/>
  <conditionalFormatting sqref="C2:C7">
    <cfRule type="expression" dxfId="11" priority="7">
      <formula>CELL("PROTEGER",C2)=0</formula>
    </cfRule>
  </conditionalFormatting>
  <conditionalFormatting sqref="A8:B8">
    <cfRule type="expression" dxfId="10" priority="6">
      <formula>CELL("PROTEGER",A8)=0</formula>
    </cfRule>
  </conditionalFormatting>
  <conditionalFormatting sqref="A10:B10">
    <cfRule type="expression" dxfId="9" priority="3">
      <formula>CELL("PROTEGER",A10)=0</formula>
    </cfRule>
  </conditionalFormatting>
  <conditionalFormatting sqref="A12:B12">
    <cfRule type="expression" dxfId="8" priority="2">
      <formula>CELL("PROTEGER",A12)=0</formula>
    </cfRule>
  </conditionalFormatting>
  <conditionalFormatting sqref="B7">
    <cfRule type="expression" dxfId="7" priority="1">
      <formula>CELL("PROTEGER",B7)=0</formula>
    </cfRule>
  </conditionalFormatting>
  <printOptions horizontalCentered="1" gridLines="1"/>
  <pageMargins left="1.1811023622047245" right="0.39370078740157483" top="1.5748031496062993" bottom="0.39370078740157483" header="1.1811023622047245" footer="0"/>
  <pageSetup paperSize="9" orientation="portrait" r:id="rId1"/>
  <headerFooter>
    <oddHeader>&amp;C&amp;14&amp;F / &amp;A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1"/>
  <sheetViews>
    <sheetView zoomScaleNormal="100" workbookViewId="0">
      <pane ySplit="3" topLeftCell="A40" activePane="bottomLeft" state="frozen"/>
      <selection activeCell="B2" sqref="B2"/>
      <selection pane="bottomLeft" activeCell="C49" sqref="C49"/>
    </sheetView>
  </sheetViews>
  <sheetFormatPr defaultColWidth="9.140625" defaultRowHeight="15" x14ac:dyDescent="0.25"/>
  <cols>
    <col min="1" max="1" width="3.7109375" style="2" customWidth="1"/>
    <col min="2" max="2" width="66" style="2" customWidth="1"/>
    <col min="3" max="3" width="7.140625" style="6" customWidth="1"/>
    <col min="4" max="4" width="29.28515625" style="2" bestFit="1" customWidth="1"/>
    <col min="5" max="5" width="11.5703125" style="2" bestFit="1" customWidth="1"/>
    <col min="6" max="16384" width="9.140625" style="2"/>
  </cols>
  <sheetData>
    <row r="1" spans="1:6" x14ac:dyDescent="0.25">
      <c r="A1" s="5" t="s">
        <v>110</v>
      </c>
      <c r="B1" s="5"/>
    </row>
    <row r="3" spans="1:6" x14ac:dyDescent="0.25">
      <c r="A3" s="6">
        <v>1</v>
      </c>
      <c r="B3" s="2" t="s">
        <v>71</v>
      </c>
      <c r="D3" s="16" t="s">
        <v>90</v>
      </c>
    </row>
    <row r="4" spans="1:6" x14ac:dyDescent="0.25">
      <c r="B4" s="13" t="s">
        <v>63</v>
      </c>
      <c r="D4" s="2">
        <v>7</v>
      </c>
      <c r="E4" s="22"/>
    </row>
    <row r="5" spans="1:6" ht="6.95" customHeight="1" x14ac:dyDescent="0.25"/>
    <row r="6" spans="1:6" x14ac:dyDescent="0.25">
      <c r="A6" s="2" t="s">
        <v>68</v>
      </c>
    </row>
    <row r="7" spans="1:6" x14ac:dyDescent="0.25">
      <c r="A7" s="6">
        <v>2</v>
      </c>
      <c r="B7" s="2" t="s">
        <v>4</v>
      </c>
      <c r="D7" s="32"/>
      <c r="F7" s="8"/>
    </row>
    <row r="8" spans="1:6" x14ac:dyDescent="0.25">
      <c r="A8" s="6">
        <v>3</v>
      </c>
      <c r="B8" s="2" t="s">
        <v>5</v>
      </c>
      <c r="D8" s="11"/>
    </row>
    <row r="9" spans="1:6" x14ac:dyDescent="0.25">
      <c r="A9" s="6">
        <v>4</v>
      </c>
      <c r="B9" s="2" t="s">
        <v>6</v>
      </c>
      <c r="D9" s="23"/>
    </row>
    <row r="10" spans="1:6" x14ac:dyDescent="0.25">
      <c r="B10" s="2" t="s">
        <v>7</v>
      </c>
    </row>
    <row r="11" spans="1:6" ht="6.95" customHeight="1" x14ac:dyDescent="0.25"/>
    <row r="12" spans="1:6" x14ac:dyDescent="0.25">
      <c r="A12" s="2" t="s">
        <v>67</v>
      </c>
    </row>
    <row r="13" spans="1:6" x14ac:dyDescent="0.25">
      <c r="A13" s="2" t="s">
        <v>8</v>
      </c>
      <c r="C13" s="6" t="s">
        <v>9</v>
      </c>
      <c r="D13" s="6" t="s">
        <v>75</v>
      </c>
    </row>
    <row r="14" spans="1:6" x14ac:dyDescent="0.25">
      <c r="A14" s="6" t="s">
        <v>1</v>
      </c>
      <c r="B14" s="2" t="s">
        <v>11</v>
      </c>
      <c r="C14" s="7"/>
      <c r="D14" s="17">
        <f>$D$7*C14/100</f>
        <v>0</v>
      </c>
    </row>
    <row r="15" spans="1:6" x14ac:dyDescent="0.25">
      <c r="A15" s="6" t="s">
        <v>2</v>
      </c>
      <c r="B15" s="2" t="s">
        <v>89</v>
      </c>
      <c r="C15" s="7"/>
      <c r="D15" s="17">
        <f>$D$7*C15/100</f>
        <v>0</v>
      </c>
    </row>
    <row r="16" spans="1:6" x14ac:dyDescent="0.25">
      <c r="A16" s="6" t="s">
        <v>3</v>
      </c>
      <c r="B16" s="2" t="s">
        <v>12</v>
      </c>
      <c r="C16" s="7"/>
      <c r="D16" s="17">
        <f>$D$7*C16/100</f>
        <v>0</v>
      </c>
    </row>
    <row r="17" spans="1:5" x14ac:dyDescent="0.25">
      <c r="A17" s="6" t="s">
        <v>10</v>
      </c>
      <c r="B17" s="2" t="s">
        <v>13</v>
      </c>
      <c r="C17" s="7"/>
      <c r="D17" s="17">
        <f>$D$7*C17/100</f>
        <v>0</v>
      </c>
    </row>
    <row r="18" spans="1:5" x14ac:dyDescent="0.25">
      <c r="A18" s="6" t="s">
        <v>44</v>
      </c>
      <c r="B18" s="2" t="s">
        <v>14</v>
      </c>
      <c r="C18" s="7"/>
      <c r="D18" s="17">
        <f>$D$7*C18/100</f>
        <v>0</v>
      </c>
    </row>
    <row r="19" spans="1:5" x14ac:dyDescent="0.25">
      <c r="A19" s="5" t="s">
        <v>80</v>
      </c>
      <c r="C19" s="9">
        <f>SUM(C14:C18)</f>
        <v>0</v>
      </c>
      <c r="D19" s="17">
        <f>SUM(D14:D18)</f>
        <v>0</v>
      </c>
    </row>
    <row r="20" spans="1:5" ht="6.95" customHeight="1" x14ac:dyDescent="0.25">
      <c r="C20" s="18"/>
    </row>
    <row r="21" spans="1:5" x14ac:dyDescent="0.25">
      <c r="A21" s="2" t="s">
        <v>15</v>
      </c>
    </row>
    <row r="22" spans="1:5" x14ac:dyDescent="0.25">
      <c r="B22" s="2" t="s">
        <v>16</v>
      </c>
      <c r="C22" s="6" t="s">
        <v>9</v>
      </c>
      <c r="D22" s="6" t="s">
        <v>75</v>
      </c>
    </row>
    <row r="23" spans="1:5" x14ac:dyDescent="0.25">
      <c r="A23" s="6">
        <v>1</v>
      </c>
      <c r="B23" s="2" t="s">
        <v>17</v>
      </c>
      <c r="C23" s="7"/>
      <c r="D23" s="8">
        <f t="shared" ref="D23:D30" si="0">ROUND(($D$19*C23/100),2)</f>
        <v>0</v>
      </c>
      <c r="E23" s="17"/>
    </row>
    <row r="24" spans="1:5" x14ac:dyDescent="0.25">
      <c r="A24" s="6">
        <v>2</v>
      </c>
      <c r="B24" s="2" t="s">
        <v>18</v>
      </c>
      <c r="C24" s="7"/>
      <c r="D24" s="8">
        <f t="shared" si="0"/>
        <v>0</v>
      </c>
    </row>
    <row r="25" spans="1:5" x14ac:dyDescent="0.25">
      <c r="A25" s="6">
        <v>3</v>
      </c>
      <c r="B25" s="2" t="s">
        <v>19</v>
      </c>
      <c r="C25" s="7"/>
      <c r="D25" s="8">
        <f t="shared" si="0"/>
        <v>0</v>
      </c>
    </row>
    <row r="26" spans="1:5" x14ac:dyDescent="0.25">
      <c r="A26" s="6">
        <v>4</v>
      </c>
      <c r="B26" s="2" t="s">
        <v>20</v>
      </c>
      <c r="C26" s="7"/>
      <c r="D26" s="8">
        <f t="shared" si="0"/>
        <v>0</v>
      </c>
    </row>
    <row r="27" spans="1:5" x14ac:dyDescent="0.25">
      <c r="A27" s="6">
        <v>5</v>
      </c>
      <c r="B27" s="2" t="s">
        <v>21</v>
      </c>
      <c r="C27" s="7"/>
      <c r="D27" s="8">
        <f t="shared" si="0"/>
        <v>0</v>
      </c>
    </row>
    <row r="28" spans="1:5" x14ac:dyDescent="0.25">
      <c r="A28" s="6">
        <v>6</v>
      </c>
      <c r="B28" s="2" t="s">
        <v>22</v>
      </c>
      <c r="C28" s="7"/>
      <c r="D28" s="8">
        <f t="shared" si="0"/>
        <v>0</v>
      </c>
    </row>
    <row r="29" spans="1:5" x14ac:dyDescent="0.25">
      <c r="A29" s="6">
        <v>7</v>
      </c>
      <c r="B29" s="2" t="s">
        <v>23</v>
      </c>
      <c r="C29" s="7"/>
      <c r="D29" s="8">
        <f t="shared" si="0"/>
        <v>0</v>
      </c>
    </row>
    <row r="30" spans="1:5" x14ac:dyDescent="0.25">
      <c r="A30" s="6">
        <v>8</v>
      </c>
      <c r="B30" s="2" t="s">
        <v>24</v>
      </c>
      <c r="C30" s="7"/>
      <c r="D30" s="8">
        <f t="shared" si="0"/>
        <v>0</v>
      </c>
    </row>
    <row r="31" spans="1:5" x14ac:dyDescent="0.25">
      <c r="A31" s="2" t="s">
        <v>25</v>
      </c>
      <c r="C31" s="9">
        <f>SUM(C23:C30)</f>
        <v>0</v>
      </c>
      <c r="D31" s="8">
        <f>SUM(D23:D30)</f>
        <v>0</v>
      </c>
    </row>
    <row r="33" spans="1:4" x14ac:dyDescent="0.25">
      <c r="B33" s="2" t="s">
        <v>26</v>
      </c>
      <c r="C33" s="6" t="s">
        <v>9</v>
      </c>
      <c r="D33" s="6" t="s">
        <v>75</v>
      </c>
    </row>
    <row r="34" spans="1:4" x14ac:dyDescent="0.25">
      <c r="A34" s="6">
        <v>9</v>
      </c>
      <c r="B34" s="2" t="s">
        <v>60</v>
      </c>
      <c r="C34" s="7"/>
      <c r="D34" s="17">
        <f t="shared" ref="D34:D40" si="1">ROUND((C34*$D$19/100),2)</f>
        <v>0</v>
      </c>
    </row>
    <row r="35" spans="1:4" x14ac:dyDescent="0.25">
      <c r="A35" s="6">
        <v>10</v>
      </c>
      <c r="B35" s="2" t="s">
        <v>27</v>
      </c>
      <c r="C35" s="7"/>
      <c r="D35" s="17">
        <f t="shared" si="1"/>
        <v>0</v>
      </c>
    </row>
    <row r="36" spans="1:4" x14ac:dyDescent="0.25">
      <c r="A36" s="6">
        <v>11</v>
      </c>
      <c r="B36" s="2" t="s">
        <v>28</v>
      </c>
      <c r="C36" s="7"/>
      <c r="D36" s="17">
        <f t="shared" si="1"/>
        <v>0</v>
      </c>
    </row>
    <row r="37" spans="1:4" x14ac:dyDescent="0.25">
      <c r="A37" s="6">
        <v>12</v>
      </c>
      <c r="B37" s="2" t="s">
        <v>29</v>
      </c>
      <c r="C37" s="7"/>
      <c r="D37" s="17">
        <f t="shared" si="1"/>
        <v>0</v>
      </c>
    </row>
    <row r="38" spans="1:4" x14ac:dyDescent="0.25">
      <c r="A38" s="6">
        <v>13</v>
      </c>
      <c r="B38" s="2" t="s">
        <v>30</v>
      </c>
      <c r="C38" s="7"/>
      <c r="D38" s="17">
        <f t="shared" si="1"/>
        <v>0</v>
      </c>
    </row>
    <row r="39" spans="1:4" x14ac:dyDescent="0.25">
      <c r="A39" s="6">
        <v>14</v>
      </c>
      <c r="B39" s="2" t="s">
        <v>31</v>
      </c>
      <c r="C39" s="7"/>
      <c r="D39" s="17">
        <f t="shared" si="1"/>
        <v>0</v>
      </c>
    </row>
    <row r="40" spans="1:4" x14ac:dyDescent="0.25">
      <c r="A40" s="6">
        <v>15</v>
      </c>
      <c r="B40" s="13" t="s">
        <v>64</v>
      </c>
      <c r="C40" s="7"/>
      <c r="D40" s="17">
        <f t="shared" si="1"/>
        <v>0</v>
      </c>
    </row>
    <row r="41" spans="1:4" x14ac:dyDescent="0.25">
      <c r="A41" s="2" t="s">
        <v>32</v>
      </c>
      <c r="C41" s="9">
        <f>SUM(C34:C40)</f>
        <v>0</v>
      </c>
      <c r="D41" s="17">
        <f>SUM(D34:D40)</f>
        <v>0</v>
      </c>
    </row>
    <row r="43" spans="1:4" x14ac:dyDescent="0.25">
      <c r="A43" s="2" t="s">
        <v>33</v>
      </c>
    </row>
    <row r="44" spans="1:4" x14ac:dyDescent="0.25">
      <c r="B44" s="2" t="s">
        <v>34</v>
      </c>
      <c r="C44" s="6" t="s">
        <v>9</v>
      </c>
      <c r="D44" s="6" t="s">
        <v>75</v>
      </c>
    </row>
    <row r="45" spans="1:4" x14ac:dyDescent="0.25">
      <c r="A45" s="6">
        <v>16</v>
      </c>
      <c r="B45" s="2" t="s">
        <v>35</v>
      </c>
      <c r="C45" s="7"/>
      <c r="D45" s="8">
        <f>ROUND((C45/100*$D$19),2)</f>
        <v>0</v>
      </c>
    </row>
    <row r="46" spans="1:4" x14ac:dyDescent="0.25">
      <c r="A46" s="6">
        <v>17</v>
      </c>
      <c r="B46" s="2" t="s">
        <v>61</v>
      </c>
      <c r="C46" s="7"/>
      <c r="D46" s="8">
        <f>ROUND((C46/100*$D$19),2)</f>
        <v>0</v>
      </c>
    </row>
    <row r="47" spans="1:4" x14ac:dyDescent="0.25">
      <c r="A47" s="6">
        <v>18</v>
      </c>
      <c r="B47" s="2" t="s">
        <v>36</v>
      </c>
      <c r="C47" s="7"/>
      <c r="D47" s="8">
        <f>ROUND((C47/100*$D$19),2)</f>
        <v>0</v>
      </c>
    </row>
    <row r="48" spans="1:4" x14ac:dyDescent="0.25">
      <c r="A48" s="6">
        <v>19</v>
      </c>
      <c r="B48" s="2" t="s">
        <v>37</v>
      </c>
      <c r="C48" s="7"/>
      <c r="D48" s="8">
        <f>ROUND((C48/100*$D$19),2)</f>
        <v>0</v>
      </c>
    </row>
    <row r="49" spans="1:5" s="15" customFormat="1" x14ac:dyDescent="0.25">
      <c r="A49" s="2" t="s">
        <v>38</v>
      </c>
      <c r="B49" s="2"/>
      <c r="C49" s="9">
        <f>SUM(C45:C48)</f>
        <v>0</v>
      </c>
      <c r="D49" s="8">
        <f>SUM(D45:D48)</f>
        <v>0</v>
      </c>
    </row>
    <row r="51" spans="1:5" x14ac:dyDescent="0.25">
      <c r="A51" s="2" t="s">
        <v>39</v>
      </c>
    </row>
    <row r="52" spans="1:5" x14ac:dyDescent="0.25">
      <c r="A52" s="2" t="s">
        <v>40</v>
      </c>
      <c r="C52" s="6" t="s">
        <v>9</v>
      </c>
      <c r="D52" s="6" t="s">
        <v>75</v>
      </c>
    </row>
    <row r="53" spans="1:5" x14ac:dyDescent="0.25">
      <c r="A53" s="6">
        <v>20</v>
      </c>
      <c r="B53" s="2" t="s">
        <v>41</v>
      </c>
      <c r="C53" s="7"/>
      <c r="D53" s="17">
        <f>ROUND(($D$19*C53/100),2)</f>
        <v>0</v>
      </c>
    </row>
    <row r="54" spans="1:5" x14ac:dyDescent="0.25">
      <c r="A54" s="6">
        <v>21</v>
      </c>
      <c r="B54" s="2" t="s">
        <v>42</v>
      </c>
      <c r="C54" s="7"/>
      <c r="D54" s="17">
        <f>ROUND(($D$19*C54/100),2)</f>
        <v>0</v>
      </c>
    </row>
    <row r="55" spans="1:5" ht="45" x14ac:dyDescent="0.25">
      <c r="A55" s="12">
        <v>22</v>
      </c>
      <c r="B55" s="3" t="s">
        <v>79</v>
      </c>
      <c r="C55" s="19"/>
      <c r="D55" s="20">
        <f>ROUND(($D$19*C55/100),2)</f>
        <v>0</v>
      </c>
    </row>
    <row r="56" spans="1:5" x14ac:dyDescent="0.25">
      <c r="A56" s="6">
        <v>23</v>
      </c>
      <c r="B56" s="13" t="s">
        <v>64</v>
      </c>
      <c r="C56" s="7"/>
      <c r="D56" s="17">
        <f>ROUND(($D$19*C56/100),2)</f>
        <v>0</v>
      </c>
    </row>
    <row r="57" spans="1:5" x14ac:dyDescent="0.25">
      <c r="A57" s="2" t="s">
        <v>43</v>
      </c>
      <c r="C57" s="9">
        <f>SUM(C53:C56)</f>
        <v>0</v>
      </c>
      <c r="D57" s="17">
        <f>SUM(D53:D56)</f>
        <v>0</v>
      </c>
      <c r="E57" s="25"/>
    </row>
    <row r="58" spans="1:5" x14ac:dyDescent="0.25">
      <c r="A58" s="5" t="s">
        <v>81</v>
      </c>
      <c r="C58" s="9">
        <f>C31+C41+C49+C57</f>
        <v>0</v>
      </c>
      <c r="D58" s="17">
        <f>D31+D41+D49+D57</f>
        <v>0</v>
      </c>
      <c r="E58" s="26"/>
    </row>
    <row r="60" spans="1:5" x14ac:dyDescent="0.25">
      <c r="A60" s="2" t="s">
        <v>69</v>
      </c>
    </row>
    <row r="61" spans="1:5" x14ac:dyDescent="0.25">
      <c r="B61" s="2" t="s">
        <v>48</v>
      </c>
      <c r="D61" s="6" t="s">
        <v>75</v>
      </c>
    </row>
    <row r="62" spans="1:5" x14ac:dyDescent="0.25">
      <c r="A62" s="6" t="s">
        <v>1</v>
      </c>
      <c r="B62" s="2" t="s">
        <v>49</v>
      </c>
      <c r="D62" s="14"/>
    </row>
    <row r="63" spans="1:5" x14ac:dyDescent="0.25">
      <c r="A63" s="6" t="s">
        <v>2</v>
      </c>
      <c r="B63" s="2" t="s">
        <v>65</v>
      </c>
      <c r="D63" s="14"/>
    </row>
    <row r="64" spans="1:5" x14ac:dyDescent="0.25">
      <c r="A64" s="6" t="s">
        <v>3</v>
      </c>
      <c r="B64" s="2" t="s">
        <v>66</v>
      </c>
      <c r="D64" s="14"/>
    </row>
    <row r="65" spans="1:4" x14ac:dyDescent="0.25">
      <c r="A65" s="6" t="s">
        <v>10</v>
      </c>
      <c r="B65" s="2" t="s">
        <v>50</v>
      </c>
      <c r="D65" s="17">
        <f>Uniforme!D10</f>
        <v>0</v>
      </c>
    </row>
    <row r="66" spans="1:4" x14ac:dyDescent="0.25">
      <c r="A66" s="6" t="s">
        <v>44</v>
      </c>
      <c r="B66" s="2" t="s">
        <v>51</v>
      </c>
      <c r="D66" s="14"/>
    </row>
    <row r="67" spans="1:4" x14ac:dyDescent="0.25">
      <c r="A67" s="6" t="s">
        <v>45</v>
      </c>
      <c r="B67" s="2" t="s">
        <v>52</v>
      </c>
      <c r="D67" s="14"/>
    </row>
    <row r="68" spans="1:4" x14ac:dyDescent="0.25">
      <c r="A68" s="6" t="s">
        <v>46</v>
      </c>
      <c r="B68" s="2" t="s">
        <v>53</v>
      </c>
      <c r="D68" s="14"/>
    </row>
    <row r="69" spans="1:4" x14ac:dyDescent="0.25">
      <c r="A69" s="6" t="s">
        <v>47</v>
      </c>
      <c r="B69" s="2" t="s">
        <v>54</v>
      </c>
      <c r="D69" s="14"/>
    </row>
    <row r="70" spans="1:4" x14ac:dyDescent="0.25">
      <c r="A70" s="6" t="s">
        <v>55</v>
      </c>
      <c r="B70" s="13" t="s">
        <v>64</v>
      </c>
      <c r="D70" s="14"/>
    </row>
    <row r="71" spans="1:4" x14ac:dyDescent="0.25">
      <c r="A71" s="5" t="s">
        <v>82</v>
      </c>
      <c r="D71" s="10">
        <f>SUM(D62:D70)</f>
        <v>0</v>
      </c>
    </row>
    <row r="73" spans="1:4" x14ac:dyDescent="0.25">
      <c r="A73" s="2" t="s">
        <v>70</v>
      </c>
    </row>
    <row r="74" spans="1:4" x14ac:dyDescent="0.25">
      <c r="A74" s="6"/>
      <c r="B74" s="2" t="s">
        <v>56</v>
      </c>
      <c r="D74" s="6" t="s">
        <v>75</v>
      </c>
    </row>
    <row r="75" spans="1:4" x14ac:dyDescent="0.25">
      <c r="A75" s="21" t="s">
        <v>55</v>
      </c>
      <c r="B75" s="2" t="s">
        <v>8</v>
      </c>
      <c r="D75" s="17">
        <f>D19</f>
        <v>0</v>
      </c>
    </row>
    <row r="76" spans="1:4" x14ac:dyDescent="0.25">
      <c r="A76" s="21" t="s">
        <v>72</v>
      </c>
      <c r="B76" s="2" t="s">
        <v>57</v>
      </c>
      <c r="D76" s="17">
        <f>D58</f>
        <v>0</v>
      </c>
    </row>
    <row r="77" spans="1:4" x14ac:dyDescent="0.25">
      <c r="A77" s="21" t="s">
        <v>73</v>
      </c>
      <c r="B77" s="2" t="s">
        <v>58</v>
      </c>
      <c r="D77" s="8">
        <f>D71</f>
        <v>0</v>
      </c>
    </row>
    <row r="78" spans="1:4" x14ac:dyDescent="0.25">
      <c r="A78" s="21" t="s">
        <v>74</v>
      </c>
      <c r="B78" s="2" t="s">
        <v>59</v>
      </c>
      <c r="D78" s="24"/>
    </row>
    <row r="79" spans="1:4" x14ac:dyDescent="0.25">
      <c r="A79" s="2" t="s">
        <v>91</v>
      </c>
      <c r="D79" s="17">
        <f>SUM(D75:D78)</f>
        <v>0</v>
      </c>
    </row>
    <row r="80" spans="1:4" x14ac:dyDescent="0.25">
      <c r="D80" s="6" t="s">
        <v>76</v>
      </c>
    </row>
    <row r="81" spans="1:4" x14ac:dyDescent="0.25">
      <c r="A81" s="2" t="s">
        <v>92</v>
      </c>
      <c r="D81" s="17">
        <f>D79*D4</f>
        <v>0</v>
      </c>
    </row>
  </sheetData>
  <sheetProtection password="CF2D" sheet="1" objects="1" scenarios="1"/>
  <conditionalFormatting sqref="A82:XFD1048576 E1:XFD81">
    <cfRule type="expression" dxfId="6" priority="2">
      <formula>CELL("PROTEGER",A1)=0</formula>
    </cfRule>
  </conditionalFormatting>
  <conditionalFormatting sqref="A1:D81">
    <cfRule type="expression" dxfId="5" priority="1">
      <formula>CELL("PROTEGER",A1)=0</formula>
    </cfRule>
  </conditionalFormatting>
  <printOptions horizontalCentered="1" gridLines="1"/>
  <pageMargins left="0.78740157480314965" right="0" top="0.78740157480314965" bottom="0.39370078740157483" header="0.39370078740157483" footer="0"/>
  <pageSetup paperSize="9" scale="64" orientation="portrait" r:id="rId1"/>
  <headerFooter>
    <oddHeader>&amp;C&amp;F / &amp;A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1"/>
  <sheetViews>
    <sheetView zoomScaleNormal="100" workbookViewId="0">
      <pane ySplit="3" topLeftCell="A4" activePane="bottomLeft" state="frozen"/>
      <selection activeCell="B2" sqref="B2"/>
      <selection pane="bottomLeft" activeCell="D4" sqref="D4"/>
    </sheetView>
  </sheetViews>
  <sheetFormatPr defaultColWidth="9.140625" defaultRowHeight="15" x14ac:dyDescent="0.25"/>
  <cols>
    <col min="1" max="1" width="3.7109375" style="2" customWidth="1"/>
    <col min="2" max="2" width="66" style="2" customWidth="1"/>
    <col min="3" max="3" width="7.140625" style="6" customWidth="1"/>
    <col min="4" max="4" width="29.28515625" style="2" bestFit="1" customWidth="1"/>
    <col min="5" max="5" width="11.5703125" style="2" bestFit="1" customWidth="1"/>
    <col min="6" max="16384" width="9.140625" style="2"/>
  </cols>
  <sheetData>
    <row r="1" spans="1:6" x14ac:dyDescent="0.25">
      <c r="A1" s="5" t="s">
        <v>109</v>
      </c>
      <c r="B1" s="5"/>
    </row>
    <row r="3" spans="1:6" x14ac:dyDescent="0.25">
      <c r="A3" s="6">
        <v>1</v>
      </c>
      <c r="B3" s="2" t="s">
        <v>71</v>
      </c>
      <c r="D3" s="16" t="s">
        <v>90</v>
      </c>
    </row>
    <row r="4" spans="1:6" x14ac:dyDescent="0.25">
      <c r="B4" s="13" t="s">
        <v>63</v>
      </c>
      <c r="D4" s="13">
        <v>9</v>
      </c>
      <c r="E4" s="22"/>
    </row>
    <row r="5" spans="1:6" ht="6.95" customHeight="1" x14ac:dyDescent="0.25"/>
    <row r="6" spans="1:6" x14ac:dyDescent="0.25">
      <c r="A6" s="2" t="s">
        <v>68</v>
      </c>
    </row>
    <row r="7" spans="1:6" x14ac:dyDescent="0.25">
      <c r="A7" s="6">
        <v>2</v>
      </c>
      <c r="B7" s="2" t="s">
        <v>4</v>
      </c>
      <c r="D7" s="14"/>
      <c r="F7" s="8"/>
    </row>
    <row r="8" spans="1:6" x14ac:dyDescent="0.25">
      <c r="A8" s="6">
        <v>3</v>
      </c>
      <c r="B8" s="2" t="s">
        <v>5</v>
      </c>
      <c r="D8" s="11"/>
    </row>
    <row r="9" spans="1:6" x14ac:dyDescent="0.25">
      <c r="A9" s="6">
        <v>4</v>
      </c>
      <c r="B9" s="2" t="s">
        <v>6</v>
      </c>
      <c r="D9" s="23"/>
    </row>
    <row r="10" spans="1:6" x14ac:dyDescent="0.25">
      <c r="B10" s="2" t="s">
        <v>7</v>
      </c>
    </row>
    <row r="11" spans="1:6" ht="6.95" customHeight="1" x14ac:dyDescent="0.25"/>
    <row r="12" spans="1:6" x14ac:dyDescent="0.25">
      <c r="A12" s="2" t="s">
        <v>67</v>
      </c>
    </row>
    <row r="13" spans="1:6" x14ac:dyDescent="0.25">
      <c r="A13" s="2" t="s">
        <v>8</v>
      </c>
      <c r="C13" s="6" t="s">
        <v>9</v>
      </c>
      <c r="D13" s="6" t="s">
        <v>75</v>
      </c>
    </row>
    <row r="14" spans="1:6" x14ac:dyDescent="0.25">
      <c r="A14" s="6" t="s">
        <v>1</v>
      </c>
      <c r="B14" s="2" t="s">
        <v>11</v>
      </c>
      <c r="C14" s="7"/>
      <c r="D14" s="17">
        <f>$D$7*C14/100</f>
        <v>0</v>
      </c>
    </row>
    <row r="15" spans="1:6" x14ac:dyDescent="0.25">
      <c r="A15" s="6" t="s">
        <v>2</v>
      </c>
      <c r="B15" s="2" t="s">
        <v>89</v>
      </c>
      <c r="C15" s="7"/>
      <c r="D15" s="17">
        <f>$D$7*C15/100</f>
        <v>0</v>
      </c>
    </row>
    <row r="16" spans="1:6" x14ac:dyDescent="0.25">
      <c r="A16" s="6" t="s">
        <v>3</v>
      </c>
      <c r="B16" s="2" t="s">
        <v>12</v>
      </c>
      <c r="C16" s="7"/>
      <c r="D16" s="17">
        <f>$D$7*C16/100</f>
        <v>0</v>
      </c>
    </row>
    <row r="17" spans="1:5" x14ac:dyDescent="0.25">
      <c r="A17" s="6" t="s">
        <v>10</v>
      </c>
      <c r="B17" s="2" t="s">
        <v>13</v>
      </c>
      <c r="C17" s="7"/>
      <c r="D17" s="17">
        <f>$D$7*C17/100</f>
        <v>0</v>
      </c>
    </row>
    <row r="18" spans="1:5" x14ac:dyDescent="0.25">
      <c r="A18" s="6" t="s">
        <v>44</v>
      </c>
      <c r="B18" s="2" t="s">
        <v>14</v>
      </c>
      <c r="C18" s="7"/>
      <c r="D18" s="17">
        <f>$D$7*C18/100</f>
        <v>0</v>
      </c>
    </row>
    <row r="19" spans="1:5" x14ac:dyDescent="0.25">
      <c r="A19" s="5" t="s">
        <v>80</v>
      </c>
      <c r="C19" s="9">
        <f>SUM(C14:C18)</f>
        <v>0</v>
      </c>
      <c r="D19" s="17">
        <f>SUM(D14:D18)</f>
        <v>0</v>
      </c>
    </row>
    <row r="20" spans="1:5" ht="6.95" customHeight="1" x14ac:dyDescent="0.25">
      <c r="C20" s="18"/>
    </row>
    <row r="21" spans="1:5" x14ac:dyDescent="0.25">
      <c r="A21" s="2" t="s">
        <v>15</v>
      </c>
    </row>
    <row r="22" spans="1:5" x14ac:dyDescent="0.25">
      <c r="B22" s="2" t="s">
        <v>16</v>
      </c>
      <c r="C22" s="6" t="s">
        <v>9</v>
      </c>
      <c r="D22" s="6" t="s">
        <v>75</v>
      </c>
    </row>
    <row r="23" spans="1:5" x14ac:dyDescent="0.25">
      <c r="A23" s="6">
        <v>1</v>
      </c>
      <c r="B23" s="2" t="s">
        <v>17</v>
      </c>
      <c r="C23" s="7"/>
      <c r="D23" s="8">
        <f t="shared" ref="D23:D30" si="0">ROUND(($D$19*C23/100),2)</f>
        <v>0</v>
      </c>
      <c r="E23" s="17"/>
    </row>
    <row r="24" spans="1:5" x14ac:dyDescent="0.25">
      <c r="A24" s="6">
        <v>2</v>
      </c>
      <c r="B24" s="2" t="s">
        <v>18</v>
      </c>
      <c r="C24" s="7"/>
      <c r="D24" s="8">
        <f t="shared" si="0"/>
        <v>0</v>
      </c>
    </row>
    <row r="25" spans="1:5" x14ac:dyDescent="0.25">
      <c r="A25" s="6">
        <v>3</v>
      </c>
      <c r="B25" s="2" t="s">
        <v>19</v>
      </c>
      <c r="C25" s="7"/>
      <c r="D25" s="8">
        <f t="shared" si="0"/>
        <v>0</v>
      </c>
    </row>
    <row r="26" spans="1:5" x14ac:dyDescent="0.25">
      <c r="A26" s="6">
        <v>4</v>
      </c>
      <c r="B26" s="2" t="s">
        <v>20</v>
      </c>
      <c r="C26" s="7"/>
      <c r="D26" s="8">
        <f t="shared" si="0"/>
        <v>0</v>
      </c>
    </row>
    <row r="27" spans="1:5" x14ac:dyDescent="0.25">
      <c r="A27" s="6">
        <v>5</v>
      </c>
      <c r="B27" s="2" t="s">
        <v>21</v>
      </c>
      <c r="C27" s="7"/>
      <c r="D27" s="8">
        <f t="shared" si="0"/>
        <v>0</v>
      </c>
    </row>
    <row r="28" spans="1:5" x14ac:dyDescent="0.25">
      <c r="A28" s="6">
        <v>6</v>
      </c>
      <c r="B28" s="2" t="s">
        <v>22</v>
      </c>
      <c r="C28" s="7"/>
      <c r="D28" s="8">
        <f t="shared" si="0"/>
        <v>0</v>
      </c>
    </row>
    <row r="29" spans="1:5" x14ac:dyDescent="0.25">
      <c r="A29" s="6">
        <v>7</v>
      </c>
      <c r="B29" s="2" t="s">
        <v>23</v>
      </c>
      <c r="C29" s="7"/>
      <c r="D29" s="8">
        <f t="shared" si="0"/>
        <v>0</v>
      </c>
    </row>
    <row r="30" spans="1:5" x14ac:dyDescent="0.25">
      <c r="A30" s="6">
        <v>8</v>
      </c>
      <c r="B30" s="2" t="s">
        <v>24</v>
      </c>
      <c r="C30" s="7"/>
      <c r="D30" s="8">
        <f t="shared" si="0"/>
        <v>0</v>
      </c>
    </row>
    <row r="31" spans="1:5" x14ac:dyDescent="0.25">
      <c r="A31" s="2" t="s">
        <v>25</v>
      </c>
      <c r="C31" s="9">
        <f>SUM(C23:C30)</f>
        <v>0</v>
      </c>
      <c r="D31" s="8">
        <f>SUM(D23:D30)</f>
        <v>0</v>
      </c>
    </row>
    <row r="33" spans="1:4" x14ac:dyDescent="0.25">
      <c r="B33" s="2" t="s">
        <v>26</v>
      </c>
      <c r="C33" s="6" t="s">
        <v>9</v>
      </c>
      <c r="D33" s="6" t="s">
        <v>75</v>
      </c>
    </row>
    <row r="34" spans="1:4" x14ac:dyDescent="0.25">
      <c r="A34" s="6">
        <v>9</v>
      </c>
      <c r="B34" s="2" t="s">
        <v>60</v>
      </c>
      <c r="C34" s="7"/>
      <c r="D34" s="17">
        <f t="shared" ref="D34:D40" si="1">ROUND((C34*$D$19/100),2)</f>
        <v>0</v>
      </c>
    </row>
    <row r="35" spans="1:4" x14ac:dyDescent="0.25">
      <c r="A35" s="6">
        <v>10</v>
      </c>
      <c r="B35" s="2" t="s">
        <v>27</v>
      </c>
      <c r="C35" s="7"/>
      <c r="D35" s="17">
        <f t="shared" si="1"/>
        <v>0</v>
      </c>
    </row>
    <row r="36" spans="1:4" x14ac:dyDescent="0.25">
      <c r="A36" s="6">
        <v>11</v>
      </c>
      <c r="B36" s="2" t="s">
        <v>28</v>
      </c>
      <c r="C36" s="7"/>
      <c r="D36" s="17">
        <f t="shared" si="1"/>
        <v>0</v>
      </c>
    </row>
    <row r="37" spans="1:4" x14ac:dyDescent="0.25">
      <c r="A37" s="6">
        <v>12</v>
      </c>
      <c r="B37" s="2" t="s">
        <v>29</v>
      </c>
      <c r="C37" s="7"/>
      <c r="D37" s="17">
        <f t="shared" si="1"/>
        <v>0</v>
      </c>
    </row>
    <row r="38" spans="1:4" x14ac:dyDescent="0.25">
      <c r="A38" s="6">
        <v>13</v>
      </c>
      <c r="B38" s="2" t="s">
        <v>30</v>
      </c>
      <c r="C38" s="7"/>
      <c r="D38" s="17">
        <f t="shared" si="1"/>
        <v>0</v>
      </c>
    </row>
    <row r="39" spans="1:4" x14ac:dyDescent="0.25">
      <c r="A39" s="6">
        <v>14</v>
      </c>
      <c r="B39" s="2" t="s">
        <v>31</v>
      </c>
      <c r="C39" s="7"/>
      <c r="D39" s="17">
        <f t="shared" si="1"/>
        <v>0</v>
      </c>
    </row>
    <row r="40" spans="1:4" x14ac:dyDescent="0.25">
      <c r="A40" s="6">
        <v>15</v>
      </c>
      <c r="B40" s="13" t="s">
        <v>64</v>
      </c>
      <c r="C40" s="7"/>
      <c r="D40" s="17">
        <f t="shared" si="1"/>
        <v>0</v>
      </c>
    </row>
    <row r="41" spans="1:4" x14ac:dyDescent="0.25">
      <c r="A41" s="2" t="s">
        <v>32</v>
      </c>
      <c r="C41" s="9">
        <f>SUM(C34:C40)</f>
        <v>0</v>
      </c>
      <c r="D41" s="17">
        <f>SUM(D34:D40)</f>
        <v>0</v>
      </c>
    </row>
    <row r="43" spans="1:4" x14ac:dyDescent="0.25">
      <c r="A43" s="2" t="s">
        <v>33</v>
      </c>
    </row>
    <row r="44" spans="1:4" x14ac:dyDescent="0.25">
      <c r="B44" s="2" t="s">
        <v>34</v>
      </c>
      <c r="C44" s="6" t="s">
        <v>9</v>
      </c>
      <c r="D44" s="6" t="s">
        <v>75</v>
      </c>
    </row>
    <row r="45" spans="1:4" x14ac:dyDescent="0.25">
      <c r="A45" s="6">
        <v>16</v>
      </c>
      <c r="B45" s="2" t="s">
        <v>35</v>
      </c>
      <c r="C45" s="7"/>
      <c r="D45" s="8">
        <f>ROUND((C45/100*$D$19),2)</f>
        <v>0</v>
      </c>
    </row>
    <row r="46" spans="1:4" x14ac:dyDescent="0.25">
      <c r="A46" s="6">
        <v>17</v>
      </c>
      <c r="B46" s="2" t="s">
        <v>61</v>
      </c>
      <c r="C46" s="7"/>
      <c r="D46" s="8">
        <f>ROUND((C46/100*$D$19),2)</f>
        <v>0</v>
      </c>
    </row>
    <row r="47" spans="1:4" x14ac:dyDescent="0.25">
      <c r="A47" s="6">
        <v>18</v>
      </c>
      <c r="B47" s="2" t="s">
        <v>36</v>
      </c>
      <c r="C47" s="7"/>
      <c r="D47" s="8">
        <f>ROUND((C47/100*$D$19),2)</f>
        <v>0</v>
      </c>
    </row>
    <row r="48" spans="1:4" x14ac:dyDescent="0.25">
      <c r="A48" s="6">
        <v>19</v>
      </c>
      <c r="B48" s="2" t="s">
        <v>37</v>
      </c>
      <c r="C48" s="7"/>
      <c r="D48" s="8">
        <f>ROUND((C48/100*$D$19),2)</f>
        <v>0</v>
      </c>
    </row>
    <row r="49" spans="1:5" s="15" customFormat="1" x14ac:dyDescent="0.25">
      <c r="A49" s="2" t="s">
        <v>38</v>
      </c>
      <c r="B49" s="2"/>
      <c r="C49" s="9">
        <f>SUM(C45:C48)</f>
        <v>0</v>
      </c>
      <c r="D49" s="8">
        <f>SUM(D45:D48)</f>
        <v>0</v>
      </c>
    </row>
    <row r="51" spans="1:5" x14ac:dyDescent="0.25">
      <c r="A51" s="2" t="s">
        <v>39</v>
      </c>
    </row>
    <row r="52" spans="1:5" x14ac:dyDescent="0.25">
      <c r="A52" s="2" t="s">
        <v>40</v>
      </c>
      <c r="C52" s="6" t="s">
        <v>9</v>
      </c>
      <c r="D52" s="6" t="s">
        <v>75</v>
      </c>
    </row>
    <row r="53" spans="1:5" x14ac:dyDescent="0.25">
      <c r="A53" s="6">
        <v>20</v>
      </c>
      <c r="B53" s="2" t="s">
        <v>41</v>
      </c>
      <c r="C53" s="7"/>
      <c r="D53" s="17">
        <f>ROUND(($D$19*C53/100),2)</f>
        <v>0</v>
      </c>
    </row>
    <row r="54" spans="1:5" x14ac:dyDescent="0.25">
      <c r="A54" s="6">
        <v>21</v>
      </c>
      <c r="B54" s="2" t="s">
        <v>42</v>
      </c>
      <c r="C54" s="7"/>
      <c r="D54" s="17">
        <f>ROUND(($D$19*C54/100),2)</f>
        <v>0</v>
      </c>
    </row>
    <row r="55" spans="1:5" ht="45" x14ac:dyDescent="0.25">
      <c r="A55" s="12">
        <v>22</v>
      </c>
      <c r="B55" s="3" t="s">
        <v>79</v>
      </c>
      <c r="C55" s="19"/>
      <c r="D55" s="20">
        <f>ROUND(($D$19*C55/100),2)</f>
        <v>0</v>
      </c>
    </row>
    <row r="56" spans="1:5" x14ac:dyDescent="0.25">
      <c r="A56" s="6">
        <v>23</v>
      </c>
      <c r="B56" s="13" t="s">
        <v>64</v>
      </c>
      <c r="C56" s="7"/>
      <c r="D56" s="17">
        <f>ROUND(($D$19*C56/100),2)</f>
        <v>0</v>
      </c>
    </row>
    <row r="57" spans="1:5" x14ac:dyDescent="0.25">
      <c r="A57" s="2" t="s">
        <v>43</v>
      </c>
      <c r="C57" s="9">
        <f>SUM(C53:C56)</f>
        <v>0</v>
      </c>
      <c r="D57" s="17">
        <f>SUM(D53:D56)</f>
        <v>0</v>
      </c>
      <c r="E57" s="25"/>
    </row>
    <row r="58" spans="1:5" x14ac:dyDescent="0.25">
      <c r="A58" s="5" t="s">
        <v>81</v>
      </c>
      <c r="C58" s="9">
        <f>C31+C41+C49+C57</f>
        <v>0</v>
      </c>
      <c r="D58" s="17">
        <f>D31+D41+D49+D57</f>
        <v>0</v>
      </c>
      <c r="E58" s="26"/>
    </row>
    <row r="60" spans="1:5" x14ac:dyDescent="0.25">
      <c r="A60" s="2" t="s">
        <v>69</v>
      </c>
    </row>
    <row r="61" spans="1:5" x14ac:dyDescent="0.25">
      <c r="B61" s="2" t="s">
        <v>48</v>
      </c>
      <c r="D61" s="6" t="s">
        <v>75</v>
      </c>
    </row>
    <row r="62" spans="1:5" x14ac:dyDescent="0.25">
      <c r="A62" s="6" t="s">
        <v>1</v>
      </c>
      <c r="B62" s="2" t="s">
        <v>49</v>
      </c>
      <c r="D62" s="14"/>
    </row>
    <row r="63" spans="1:5" x14ac:dyDescent="0.25">
      <c r="A63" s="6" t="s">
        <v>2</v>
      </c>
      <c r="B63" s="2" t="s">
        <v>65</v>
      </c>
      <c r="D63" s="14"/>
    </row>
    <row r="64" spans="1:5" x14ac:dyDescent="0.25">
      <c r="A64" s="6" t="s">
        <v>3</v>
      </c>
      <c r="B64" s="2" t="s">
        <v>66</v>
      </c>
      <c r="D64" s="14"/>
    </row>
    <row r="65" spans="1:4" x14ac:dyDescent="0.25">
      <c r="A65" s="6" t="s">
        <v>10</v>
      </c>
      <c r="B65" s="2" t="s">
        <v>50</v>
      </c>
      <c r="D65" s="17">
        <f>Uniforme!D10</f>
        <v>0</v>
      </c>
    </row>
    <row r="66" spans="1:4" x14ac:dyDescent="0.25">
      <c r="A66" s="6" t="s">
        <v>44</v>
      </c>
      <c r="B66" s="2" t="s">
        <v>51</v>
      </c>
      <c r="D66" s="14"/>
    </row>
    <row r="67" spans="1:4" x14ac:dyDescent="0.25">
      <c r="A67" s="6" t="s">
        <v>45</v>
      </c>
      <c r="B67" s="2" t="s">
        <v>52</v>
      </c>
      <c r="D67" s="14"/>
    </row>
    <row r="68" spans="1:4" x14ac:dyDescent="0.25">
      <c r="A68" s="6" t="s">
        <v>46</v>
      </c>
      <c r="B68" s="2" t="s">
        <v>53</v>
      </c>
      <c r="D68" s="14"/>
    </row>
    <row r="69" spans="1:4" x14ac:dyDescent="0.25">
      <c r="A69" s="6" t="s">
        <v>47</v>
      </c>
      <c r="B69" s="2" t="s">
        <v>54</v>
      </c>
      <c r="D69" s="14"/>
    </row>
    <row r="70" spans="1:4" x14ac:dyDescent="0.25">
      <c r="A70" s="6" t="s">
        <v>55</v>
      </c>
      <c r="B70" s="13" t="s">
        <v>64</v>
      </c>
      <c r="D70" s="14"/>
    </row>
    <row r="71" spans="1:4" x14ac:dyDescent="0.25">
      <c r="A71" s="5" t="s">
        <v>82</v>
      </c>
      <c r="D71" s="10">
        <f>SUM(D62:D70)</f>
        <v>0</v>
      </c>
    </row>
    <row r="73" spans="1:4" x14ac:dyDescent="0.25">
      <c r="A73" s="2" t="s">
        <v>70</v>
      </c>
    </row>
    <row r="74" spans="1:4" x14ac:dyDescent="0.25">
      <c r="A74" s="6"/>
      <c r="B74" s="2" t="s">
        <v>56</v>
      </c>
      <c r="D74" s="6" t="s">
        <v>75</v>
      </c>
    </row>
    <row r="75" spans="1:4" x14ac:dyDescent="0.25">
      <c r="A75" s="21" t="s">
        <v>55</v>
      </c>
      <c r="B75" s="2" t="s">
        <v>8</v>
      </c>
      <c r="D75" s="17">
        <f>D19</f>
        <v>0</v>
      </c>
    </row>
    <row r="76" spans="1:4" x14ac:dyDescent="0.25">
      <c r="A76" s="21" t="s">
        <v>72</v>
      </c>
      <c r="B76" s="2" t="s">
        <v>57</v>
      </c>
      <c r="D76" s="17">
        <f>D58</f>
        <v>0</v>
      </c>
    </row>
    <row r="77" spans="1:4" x14ac:dyDescent="0.25">
      <c r="A77" s="21" t="s">
        <v>73</v>
      </c>
      <c r="B77" s="2" t="s">
        <v>58</v>
      </c>
      <c r="D77" s="8">
        <f>D71</f>
        <v>0</v>
      </c>
    </row>
    <row r="78" spans="1:4" x14ac:dyDescent="0.25">
      <c r="A78" s="21" t="s">
        <v>74</v>
      </c>
      <c r="B78" s="2" t="s">
        <v>59</v>
      </c>
      <c r="D78" s="24"/>
    </row>
    <row r="79" spans="1:4" x14ac:dyDescent="0.25">
      <c r="A79" s="2" t="s">
        <v>91</v>
      </c>
      <c r="D79" s="17">
        <f>SUM(D75:D78)</f>
        <v>0</v>
      </c>
    </row>
    <row r="80" spans="1:4" x14ac:dyDescent="0.25">
      <c r="D80" s="6" t="s">
        <v>76</v>
      </c>
    </row>
    <row r="81" spans="1:4" x14ac:dyDescent="0.25">
      <c r="A81" s="2" t="s">
        <v>92</v>
      </c>
      <c r="D81" s="17">
        <f>D79*D4</f>
        <v>0</v>
      </c>
    </row>
  </sheetData>
  <sheetProtection password="CF2D" sheet="1" objects="1" scenarios="1"/>
  <conditionalFormatting sqref="A1:XFD1 A82:XFD1048576 E2:XFD81">
    <cfRule type="expression" dxfId="4" priority="2">
      <formula>CELL("PROTEGER",A1)=0</formula>
    </cfRule>
  </conditionalFormatting>
  <conditionalFormatting sqref="A2:D81">
    <cfRule type="expression" dxfId="3" priority="1">
      <formula>CELL("PROTEGER",A2)=0</formula>
    </cfRule>
  </conditionalFormatting>
  <printOptions horizontalCentered="1" gridLines="1"/>
  <pageMargins left="0.78740157480314965" right="0" top="0.78740157480314965" bottom="0.39370078740157483" header="0.39370078740157483" footer="0"/>
  <pageSetup paperSize="9" scale="64" orientation="portrait" r:id="rId1"/>
  <headerFooter>
    <oddHeader>&amp;C&amp;F / &amp;A</oddHead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5"/>
  <sheetViews>
    <sheetView zoomScaleNormal="100" workbookViewId="0">
      <pane ySplit="1" topLeftCell="A2" activePane="bottomLeft" state="frozen"/>
      <selection activeCell="B2" sqref="B2"/>
      <selection pane="bottomLeft" activeCell="H11" sqref="H11"/>
    </sheetView>
  </sheetViews>
  <sheetFormatPr defaultColWidth="9.140625" defaultRowHeight="15" x14ac:dyDescent="0.25"/>
  <cols>
    <col min="1" max="1" width="42.28515625" style="3" bestFit="1" customWidth="1"/>
    <col min="2" max="4" width="14.28515625" style="3" customWidth="1"/>
    <col min="5" max="16384" width="9.140625" style="3"/>
  </cols>
  <sheetData>
    <row r="1" spans="1:4" ht="60" x14ac:dyDescent="0.25">
      <c r="A1" s="36" t="s">
        <v>120</v>
      </c>
      <c r="B1" s="36" t="s">
        <v>104</v>
      </c>
      <c r="C1" s="36" t="s">
        <v>105</v>
      </c>
      <c r="D1" s="36" t="s">
        <v>107</v>
      </c>
    </row>
    <row r="2" spans="1:4" ht="28.9" customHeight="1" x14ac:dyDescent="0.25">
      <c r="A2" s="28" t="s">
        <v>108</v>
      </c>
      <c r="B2" s="37"/>
      <c r="C2" s="37"/>
      <c r="D2" s="37"/>
    </row>
    <row r="3" spans="1:4" ht="28.9" customHeight="1" x14ac:dyDescent="0.25">
      <c r="A3" s="28" t="s">
        <v>119</v>
      </c>
      <c r="B3" s="37"/>
      <c r="C3" s="37"/>
      <c r="D3" s="37"/>
    </row>
    <row r="4" spans="1:4" ht="28.9" customHeight="1" x14ac:dyDescent="0.25">
      <c r="A4" s="28" t="s">
        <v>106</v>
      </c>
      <c r="B4" s="37"/>
      <c r="C4" s="37"/>
      <c r="D4" s="37"/>
    </row>
    <row r="5" spans="1:4" ht="28.9" customHeight="1" x14ac:dyDescent="0.25">
      <c r="A5" s="28" t="s">
        <v>118</v>
      </c>
      <c r="B5" s="37"/>
      <c r="C5" s="37"/>
      <c r="D5" s="38"/>
    </row>
    <row r="6" spans="1:4" ht="28.9" customHeight="1" x14ac:dyDescent="0.25">
      <c r="A6" s="28" t="s">
        <v>117</v>
      </c>
      <c r="B6" s="37"/>
      <c r="C6" s="37"/>
      <c r="D6" s="38"/>
    </row>
    <row r="7" spans="1:4" ht="28.9" customHeight="1" x14ac:dyDescent="0.25">
      <c r="A7" s="28" t="s">
        <v>93</v>
      </c>
      <c r="B7" s="37"/>
      <c r="C7" s="37"/>
      <c r="D7" s="37"/>
    </row>
    <row r="8" spans="1:4" ht="28.9" customHeight="1" x14ac:dyDescent="0.25">
      <c r="A8" s="28" t="s">
        <v>97</v>
      </c>
      <c r="B8" s="37"/>
      <c r="C8" s="37"/>
      <c r="D8" s="37"/>
    </row>
    <row r="9" spans="1:4" ht="28.9" customHeight="1" x14ac:dyDescent="0.25">
      <c r="A9" s="28" t="s">
        <v>94</v>
      </c>
      <c r="B9" s="37"/>
      <c r="C9" s="37"/>
      <c r="D9" s="37"/>
    </row>
    <row r="10" spans="1:4" ht="28.9" customHeight="1" x14ac:dyDescent="0.25">
      <c r="A10" s="28" t="s">
        <v>95</v>
      </c>
      <c r="B10" s="37"/>
      <c r="C10" s="37"/>
      <c r="D10" s="37"/>
    </row>
    <row r="11" spans="1:4" ht="28.9" customHeight="1" x14ac:dyDescent="0.25">
      <c r="A11" s="28" t="s">
        <v>98</v>
      </c>
      <c r="B11" s="37"/>
      <c r="C11" s="37"/>
      <c r="D11" s="37"/>
    </row>
    <row r="12" spans="1:4" ht="28.9" customHeight="1" x14ac:dyDescent="0.25">
      <c r="A12" s="28" t="s">
        <v>96</v>
      </c>
      <c r="B12" s="37"/>
      <c r="C12" s="37"/>
      <c r="D12" s="37"/>
    </row>
    <row r="13" spans="1:4" ht="28.9" customHeight="1" x14ac:dyDescent="0.25">
      <c r="A13" s="28" t="s">
        <v>99</v>
      </c>
      <c r="B13" s="37"/>
      <c r="C13" s="37"/>
      <c r="D13" s="37"/>
    </row>
    <row r="14" spans="1:4" ht="28.9" customHeight="1" x14ac:dyDescent="0.25">
      <c r="A14" s="29" t="s">
        <v>121</v>
      </c>
      <c r="B14" s="39">
        <f>SUM(B2:B13)</f>
        <v>0</v>
      </c>
      <c r="C14" s="39">
        <f>SUM(C2:C13)</f>
        <v>0</v>
      </c>
      <c r="D14" s="39">
        <f>SUM(D2:D13)</f>
        <v>0</v>
      </c>
    </row>
    <row r="15" spans="1:4" ht="28.9" customHeight="1" x14ac:dyDescent="0.25">
      <c r="A15" s="29" t="s">
        <v>122</v>
      </c>
      <c r="B15" s="39">
        <f>B14*3</f>
        <v>0</v>
      </c>
      <c r="C15" s="39">
        <f>C14*2</f>
        <v>0</v>
      </c>
      <c r="D15" s="39">
        <f>D14*2</f>
        <v>0</v>
      </c>
    </row>
  </sheetData>
  <sheetProtection password="CF2D" sheet="1" objects="1" scenarios="1"/>
  <conditionalFormatting sqref="B3:D13">
    <cfRule type="expression" dxfId="2" priority="4">
      <formula>CELL("PROTEGER",B3)=0</formula>
    </cfRule>
  </conditionalFormatting>
  <conditionalFormatting sqref="B2:D2">
    <cfRule type="expression" dxfId="1" priority="1">
      <formula>CELL("PROTEGER",B2)=0</formula>
    </cfRule>
  </conditionalFormatting>
  <printOptions horizontalCentered="1" gridLines="1"/>
  <pageMargins left="1.1811023622047245" right="0.39370078740157483" top="1.5748031496062993" bottom="0.39370078740157483" header="1.1811023622047245" footer="0"/>
  <pageSetup paperSize="9" orientation="portrait" r:id="rId1"/>
  <headerFooter>
    <oddHeader>&amp;C&amp;14&amp;F / &amp;A</oddHead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"/>
  <sheetViews>
    <sheetView tabSelected="1"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.140625" defaultRowHeight="15" x14ac:dyDescent="0.25"/>
  <cols>
    <col min="1" max="1" width="74.5703125" style="15" bestFit="1" customWidth="1"/>
    <col min="2" max="2" width="16" style="15" bestFit="1" customWidth="1"/>
    <col min="3" max="3" width="24.28515625" style="15" customWidth="1"/>
    <col min="4" max="4" width="21.7109375" style="15" bestFit="1" customWidth="1"/>
    <col min="5" max="5" width="9.140625" style="15"/>
    <col min="6" max="6" width="15.85546875" style="15" bestFit="1" customWidth="1"/>
    <col min="7" max="7" width="10.5703125" style="15" bestFit="1" customWidth="1"/>
    <col min="8" max="16384" width="9.140625" style="15"/>
  </cols>
  <sheetData>
    <row r="1" spans="1:6" x14ac:dyDescent="0.25">
      <c r="A1" s="40" t="s">
        <v>100</v>
      </c>
      <c r="B1" s="50" t="s">
        <v>116</v>
      </c>
    </row>
    <row r="2" spans="1:6" x14ac:dyDescent="0.25">
      <c r="A2" s="40" t="s">
        <v>0</v>
      </c>
      <c r="B2" s="50"/>
    </row>
    <row r="3" spans="1:6" ht="28.9" customHeight="1" x14ac:dyDescent="0.25">
      <c r="A3" s="41" t="s">
        <v>123</v>
      </c>
      <c r="B3" s="42">
        <f>'MO Motorista'!D81</f>
        <v>0</v>
      </c>
    </row>
    <row r="4" spans="1:6" ht="28.9" customHeight="1" x14ac:dyDescent="0.25">
      <c r="A4" s="41" t="s">
        <v>124</v>
      </c>
      <c r="B4" s="42">
        <f>'MO Operador de Carga'!D81</f>
        <v>0</v>
      </c>
    </row>
    <row r="5" spans="1:6" ht="28.9" customHeight="1" x14ac:dyDescent="0.25">
      <c r="A5" s="41" t="s">
        <v>125</v>
      </c>
      <c r="B5" s="42">
        <f>'Despesa Veículos-Acessórios'!B15+'Despesa Veículos-Acessórios'!C15+'Despesa Veículos-Acessórios'!D15</f>
        <v>0</v>
      </c>
    </row>
    <row r="6" spans="1:6" ht="28.9" customHeight="1" x14ac:dyDescent="0.25">
      <c r="A6" s="48" t="s">
        <v>126</v>
      </c>
      <c r="B6" s="43">
        <f>SUM(B3:B5)</f>
        <v>0</v>
      </c>
    </row>
    <row r="7" spans="1:6" ht="28.9" customHeight="1" x14ac:dyDescent="0.25">
      <c r="A7" s="41" t="s">
        <v>115</v>
      </c>
      <c r="B7" s="45"/>
      <c r="C7" s="46"/>
      <c r="D7" s="47"/>
      <c r="F7" s="44"/>
    </row>
    <row r="8" spans="1:6" ht="28.9" customHeight="1" x14ac:dyDescent="0.25">
      <c r="A8" s="41" t="s">
        <v>111</v>
      </c>
      <c r="B8" s="45"/>
      <c r="C8" s="46"/>
      <c r="D8" s="44"/>
      <c r="F8" s="44"/>
    </row>
    <row r="9" spans="1:6" ht="28.9" customHeight="1" x14ac:dyDescent="0.25">
      <c r="A9" s="41" t="s">
        <v>112</v>
      </c>
      <c r="B9" s="45"/>
      <c r="D9" s="44"/>
      <c r="F9" s="44"/>
    </row>
    <row r="10" spans="1:6" ht="28.9" customHeight="1" x14ac:dyDescent="0.25">
      <c r="A10" s="48" t="s">
        <v>113</v>
      </c>
      <c r="B10" s="43">
        <f>B6+B7+B8+B9</f>
        <v>0</v>
      </c>
    </row>
    <row r="11" spans="1:6" ht="28.9" customHeight="1" x14ac:dyDescent="0.25">
      <c r="A11" s="48" t="s">
        <v>114</v>
      </c>
      <c r="B11" s="43">
        <f>B10*12</f>
        <v>0</v>
      </c>
    </row>
  </sheetData>
  <sheetProtection password="CF2D" sheet="1" objects="1" scenarios="1"/>
  <mergeCells count="1">
    <mergeCell ref="B1:B2"/>
  </mergeCells>
  <conditionalFormatting sqref="A3:B11">
    <cfRule type="expression" dxfId="0" priority="1">
      <formula>CELL("PROTEGER",A3)=0</formula>
    </cfRule>
  </conditionalFormatting>
  <printOptions horizontalCentered="1"/>
  <pageMargins left="1.1811023622047245" right="0.39370078740157483" top="1.5748031496062993" bottom="0.39370078740157483" header="1.1811023622047245" footer="0"/>
  <pageSetup paperSize="9" orientation="portrait" r:id="rId1"/>
  <headerFooter>
    <oddHeader>&amp;C&amp;14&amp;F / &amp;A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Uniforme</vt:lpstr>
      <vt:lpstr>MO Motorista</vt:lpstr>
      <vt:lpstr>MO Operador de Carga</vt:lpstr>
      <vt:lpstr>Despesa Veículos-Acessórios</vt:lpstr>
      <vt:lpstr>Custo Total</vt:lpstr>
      <vt:lpstr>'MO Motorista'!Area_de_impressao</vt:lpstr>
      <vt:lpstr>'MO Operador de Carga'!Area_de_impressao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antonio.camargo</dc:creator>
  <cp:lastModifiedBy>Julia Amorim</cp:lastModifiedBy>
  <cp:lastPrinted>2018-11-01T18:16:52Z</cp:lastPrinted>
  <dcterms:created xsi:type="dcterms:W3CDTF">2015-03-04T18:14:50Z</dcterms:created>
  <dcterms:modified xsi:type="dcterms:W3CDTF">2019-04-17T14:53:31Z</dcterms:modified>
</cp:coreProperties>
</file>